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landline_mobile">Sheet1!$G$30:$H$67</definedName>
    <definedName name="landline_proper">Sheet1!$C$30:$D$67</definedName>
    <definedName name="voip_mobile">Sheet1!$G$4:$H$25</definedName>
    <definedName name="voip_proper">Sheet1!$C$4:$D$25</definedName>
  </definedNames>
  <calcPr calcId="124519"/>
</workbook>
</file>

<file path=xl/calcChain.xml><?xml version="1.0" encoding="utf-8"?>
<calcChain xmlns="http://schemas.openxmlformats.org/spreadsheetml/2006/main">
  <c r="D61" i="2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F3"/>
  <c r="F2"/>
  <c r="F7"/>
  <c r="F9"/>
  <c r="F5"/>
  <c r="F8"/>
  <c r="F10"/>
  <c r="F6"/>
  <c r="F13"/>
  <c r="F11"/>
  <c r="F21"/>
  <c r="F20"/>
  <c r="F26"/>
  <c r="F25"/>
  <c r="F24"/>
  <c r="F22"/>
  <c r="F23"/>
  <c r="F12"/>
  <c r="F19"/>
  <c r="F18"/>
  <c r="F17"/>
  <c r="F16"/>
  <c r="F15"/>
  <c r="F14"/>
  <c r="F30"/>
  <c r="F29"/>
  <c r="F28"/>
  <c r="F44"/>
  <c r="F45"/>
  <c r="F31"/>
  <c r="F47"/>
  <c r="F46"/>
  <c r="F50"/>
  <c r="F39"/>
  <c r="F38"/>
  <c r="F51"/>
  <c r="F53"/>
  <c r="F52"/>
  <c r="F4"/>
  <c r="F27"/>
  <c r="F37"/>
  <c r="F36"/>
  <c r="F35"/>
  <c r="F34"/>
  <c r="F33"/>
  <c r="F32"/>
  <c r="F40"/>
  <c r="F43"/>
  <c r="F42"/>
  <c r="F41"/>
  <c r="F54"/>
  <c r="F49"/>
  <c r="F56"/>
  <c r="F60"/>
  <c r="F48"/>
  <c r="F55"/>
  <c r="F59"/>
  <c r="F58"/>
  <c r="F57"/>
  <c r="F61"/>
  <c r="E3"/>
  <c r="G3" s="1"/>
  <c r="E2"/>
  <c r="G2" s="1"/>
  <c r="E7"/>
  <c r="G7" s="1"/>
  <c r="E9"/>
  <c r="G9" s="1"/>
  <c r="E5"/>
  <c r="G5" s="1"/>
  <c r="E8"/>
  <c r="G8" s="1"/>
  <c r="E10"/>
  <c r="G10" s="1"/>
  <c r="E6"/>
  <c r="G6" s="1"/>
  <c r="E13"/>
  <c r="G13" s="1"/>
  <c r="E11"/>
  <c r="G11" s="1"/>
  <c r="E21"/>
  <c r="G21" s="1"/>
  <c r="E20"/>
  <c r="G20" s="1"/>
  <c r="E26"/>
  <c r="G26" s="1"/>
  <c r="E25"/>
  <c r="G25" s="1"/>
  <c r="E24"/>
  <c r="G24" s="1"/>
  <c r="E22"/>
  <c r="G22" s="1"/>
  <c r="E23"/>
  <c r="G23" s="1"/>
  <c r="E12"/>
  <c r="G12" s="1"/>
  <c r="E19"/>
  <c r="G19" s="1"/>
  <c r="E18"/>
  <c r="G18" s="1"/>
  <c r="E17"/>
  <c r="G17" s="1"/>
  <c r="E16"/>
  <c r="G16" s="1"/>
  <c r="E15"/>
  <c r="G15" s="1"/>
  <c r="E14"/>
  <c r="G14" s="1"/>
  <c r="E30"/>
  <c r="G30" s="1"/>
  <c r="E29"/>
  <c r="G29" s="1"/>
  <c r="E28"/>
  <c r="G28" s="1"/>
  <c r="E44"/>
  <c r="G44" s="1"/>
  <c r="E45"/>
  <c r="G45" s="1"/>
  <c r="E31"/>
  <c r="G31" s="1"/>
  <c r="E47"/>
  <c r="G47" s="1"/>
  <c r="E46"/>
  <c r="G46" s="1"/>
  <c r="E50"/>
  <c r="G50" s="1"/>
  <c r="E39"/>
  <c r="G39" s="1"/>
  <c r="E38"/>
  <c r="G38" s="1"/>
  <c r="E51"/>
  <c r="G51" s="1"/>
  <c r="E53"/>
  <c r="G53" s="1"/>
  <c r="E52"/>
  <c r="G52" s="1"/>
  <c r="E4"/>
  <c r="G4" s="1"/>
  <c r="E27"/>
  <c r="G27" s="1"/>
  <c r="E37"/>
  <c r="G37" s="1"/>
  <c r="E36"/>
  <c r="G36" s="1"/>
  <c r="E35"/>
  <c r="G35" s="1"/>
  <c r="E34"/>
  <c r="G34" s="1"/>
  <c r="E33"/>
  <c r="G33" s="1"/>
  <c r="E32"/>
  <c r="G32" s="1"/>
  <c r="E40"/>
  <c r="G40" s="1"/>
  <c r="E43"/>
  <c r="G43" s="1"/>
  <c r="E42"/>
  <c r="G42" s="1"/>
  <c r="E41"/>
  <c r="G41" s="1"/>
  <c r="E54"/>
  <c r="G54" s="1"/>
  <c r="E49"/>
  <c r="G49" s="1"/>
  <c r="E56"/>
  <c r="G56" s="1"/>
  <c r="E60"/>
  <c r="G60" s="1"/>
  <c r="E48"/>
  <c r="G48" s="1"/>
  <c r="E55"/>
  <c r="G55" s="1"/>
  <c r="E59"/>
  <c r="G59" s="1"/>
  <c r="E58"/>
  <c r="G58" s="1"/>
  <c r="E57"/>
  <c r="G57" s="1"/>
  <c r="E61"/>
  <c r="G61" s="1"/>
</calcChain>
</file>

<file path=xl/sharedStrings.xml><?xml version="1.0" encoding="utf-8"?>
<sst xmlns="http://schemas.openxmlformats.org/spreadsheetml/2006/main" count="315" uniqueCount="73">
  <si>
    <t>Sri Lanka</t>
  </si>
  <si>
    <t>proper</t>
  </si>
  <si>
    <t>mobile</t>
  </si>
  <si>
    <t>Switzernet</t>
  </si>
  <si>
    <t>Swiss IP Com Basic</t>
  </si>
  <si>
    <t>Sipcall.ch</t>
  </si>
  <si>
    <t>Swiss IP Com unlim. calls CH</t>
  </si>
  <si>
    <t>Peoplefone</t>
  </si>
  <si>
    <t>Swiss IP Com unlim. - international calls</t>
  </si>
  <si>
    <t>Give-me-fon</t>
  </si>
  <si>
    <t>Netstream Netvoip</t>
  </si>
  <si>
    <t>Extrafon</t>
  </si>
  <si>
    <t>Green.ch Home IP Phone</t>
  </si>
  <si>
    <t>Ticinocom Digitel</t>
  </si>
  <si>
    <t>E-fon</t>
  </si>
  <si>
    <t>Dynamic-phone.ch</t>
  </si>
  <si>
    <t>Mexan</t>
  </si>
  <si>
    <t>Guest-voip.ch</t>
  </si>
  <si>
    <t>TIC VoIP</t>
  </si>
  <si>
    <t>Voiplink</t>
  </si>
  <si>
    <t>Citytel</t>
  </si>
  <si>
    <t>Onephone Swiss</t>
  </si>
  <si>
    <t>Onephone International</t>
  </si>
  <si>
    <t>Phonestar</t>
  </si>
  <si>
    <t>Sunrise ADSL Talk &amp; More</t>
  </si>
  <si>
    <t>RedTelecom 10851</t>
  </si>
  <si>
    <t>RedTelecom 10844</t>
  </si>
  <si>
    <t>Swisscom half-price combi - Basic monthly charge CHF 17.80</t>
  </si>
  <si>
    <t>Mobilezone Com (Globalzone)</t>
  </si>
  <si>
    <t>Swisscom half-price Internat -Basic monthly charge CHF 9.80</t>
  </si>
  <si>
    <t>PhoneWorld Business</t>
  </si>
  <si>
    <t>Intertel</t>
  </si>
  <si>
    <t>Talk Talk Day</t>
  </si>
  <si>
    <t>Talk Talk Night</t>
  </si>
  <si>
    <t>abalon</t>
  </si>
  <si>
    <t>EconoPhone</t>
  </si>
  <si>
    <t>Tele2</t>
  </si>
  <si>
    <t>Balkatel</t>
  </si>
  <si>
    <t>Tele2 Moonlight</t>
  </si>
  <si>
    <t>Latinotel</t>
  </si>
  <si>
    <t>Tele2 half-price National - Basic monthly charge CHF 4.90</t>
  </si>
  <si>
    <t>Tele2 Moonlight Weekend - Basic monthly charge CHF 4.90</t>
  </si>
  <si>
    <t>Econophone Moonlight</t>
  </si>
  <si>
    <t>Econophone Nonstop -Basic monthly charge CHF 19.90 *</t>
  </si>
  <si>
    <t>Swisscom</t>
  </si>
  <si>
    <t>MyTel International Select</t>
  </si>
  <si>
    <t>Swisscom half-price national - Basic monthly charge CHF 9.80</t>
  </si>
  <si>
    <t>Solnet Voice</t>
  </si>
  <si>
    <t>Swisscom half-price mini-combi-Basic monthly charge CHF 7.80</t>
  </si>
  <si>
    <t>Profitel</t>
  </si>
  <si>
    <t>Swisscom Plauder-Abo - Basic monthly charge CHF 1.00</t>
  </si>
  <si>
    <t>Procon Telecom</t>
  </si>
  <si>
    <t>Primus Spectra</t>
  </si>
  <si>
    <t>Telecom FL</t>
  </si>
  <si>
    <t>Telebroke Business</t>
  </si>
  <si>
    <t>Vartec old</t>
  </si>
  <si>
    <t>MyTel Swiss Select</t>
  </si>
  <si>
    <t>Cablecom Digital Phone</t>
  </si>
  <si>
    <t>Télésonique</t>
  </si>
  <si>
    <t>Vartec</t>
  </si>
  <si>
    <t>VTX Telephony</t>
  </si>
  <si>
    <t>Green.ch</t>
  </si>
  <si>
    <t>voip</t>
  </si>
  <si>
    <t>landline</t>
  </si>
  <si>
    <t>Subscription</t>
  </si>
  <si>
    <t>line</t>
  </si>
  <si>
    <t>Line</t>
  </si>
  <si>
    <t>Sri Lanka proper</t>
  </si>
  <si>
    <t>Sri Lanka mobile</t>
  </si>
  <si>
    <t>Average</t>
  </si>
  <si>
    <t>F</t>
  </si>
  <si>
    <t>V</t>
  </si>
  <si>
    <t>SWITZERNET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</si>
</sst>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67"/>
      <color rgb="FFFF66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1921132610831854E-3"/>
          <c:y val="8.6655185982846723E-3"/>
          <c:w val="0.9844246743013717"/>
          <c:h val="0.58362047452593757"/>
        </c:manualLayout>
      </c:layout>
      <c:barChart>
        <c:barDir val="col"/>
        <c:grouping val="stacked"/>
        <c:ser>
          <c:idx val="0"/>
          <c:order val="0"/>
          <c:tx>
            <c:strRef>
              <c:f>Sheet2!$E$1</c:f>
              <c:strCache>
                <c:ptCount val="1"/>
                <c:pt idx="0">
                  <c:v>Sri Lanka proper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FF00"/>
              </a:solidFill>
              <a:prstDash val="solid"/>
            </a:ln>
          </c:spPr>
          <c:dPt>
            <c:idx val="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1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6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7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2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1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8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66FF"/>
                  </a:gs>
                  <a:gs pos="50000">
                    <a:srgbClr val="CCFFCC"/>
                  </a:gs>
                  <a:gs pos="100000">
                    <a:srgbClr val="FF66FF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VTX Telephony</c:v>
                  </c:pt>
                  <c:pt idx="1">
                    <c:v>Green.ch</c:v>
                  </c:pt>
                  <c:pt idx="2">
                    <c:v>Sunrise ADSL Talk ..</c:v>
                  </c:pt>
                  <c:pt idx="3">
                    <c:v>Vartec</c:v>
                  </c:pt>
                  <c:pt idx="4">
                    <c:v>Vartec old</c:v>
                  </c:pt>
                  <c:pt idx="5">
                    <c:v>Cablecom Digital P..</c:v>
                  </c:pt>
                  <c:pt idx="6">
                    <c:v>Télésonique</c:v>
                  </c:pt>
                  <c:pt idx="7">
                    <c:v>MyTel Swiss Select</c:v>
                  </c:pt>
                  <c:pt idx="8">
                    <c:v>Primus Spectra</c:v>
                  </c:pt>
                  <c:pt idx="9">
                    <c:v>Telebroke Business</c:v>
                  </c:pt>
                  <c:pt idx="10">
                    <c:v>Solnet Voice</c:v>
                  </c:pt>
                  <c:pt idx="11">
                    <c:v>Telecom FL</c:v>
                  </c:pt>
                  <c:pt idx="12">
                    <c:v>Tele2 Moonlight</c:v>
                  </c:pt>
                  <c:pt idx="13">
                    <c:v>Tele2 Moonlight We..</c:v>
                  </c:pt>
                  <c:pt idx="14">
                    <c:v>Econophone Moonlight</c:v>
                  </c:pt>
                  <c:pt idx="15">
                    <c:v>Econophone Nonstop..</c:v>
                  </c:pt>
                  <c:pt idx="16">
                    <c:v>Tele2</c:v>
                  </c:pt>
                  <c:pt idx="17">
                    <c:v>Tele2 half-price N..</c:v>
                  </c:pt>
                  <c:pt idx="18">
                    <c:v>Procon Telecom</c:v>
                  </c:pt>
                  <c:pt idx="19">
                    <c:v>MyTel Internationa..</c:v>
                  </c:pt>
                  <c:pt idx="20">
                    <c:v>Profitel</c:v>
                  </c:pt>
                  <c:pt idx="21">
                    <c:v>Swisscom</c:v>
                  </c:pt>
                  <c:pt idx="22">
                    <c:v>Swisscom half-pric..</c:v>
                  </c:pt>
                  <c:pt idx="23">
                    <c:v>Swisscom half-pric..</c:v>
                  </c:pt>
                  <c:pt idx="24">
                    <c:v>Swisscom Plauder-A..</c:v>
                  </c:pt>
                  <c:pt idx="25">
                    <c:v>Phonestar</c:v>
                  </c:pt>
                  <c:pt idx="26">
                    <c:v>Balkatel</c:v>
                  </c:pt>
                  <c:pt idx="27">
                    <c:v>Latinotel</c:v>
                  </c:pt>
                  <c:pt idx="28">
                    <c:v>EconoPhone</c:v>
                  </c:pt>
                  <c:pt idx="29">
                    <c:v>abalon</c:v>
                  </c:pt>
                  <c:pt idx="30">
                    <c:v>Dynamic-phone.ch</c:v>
                  </c:pt>
                  <c:pt idx="31">
                    <c:v>Guest-voip.ch</c:v>
                  </c:pt>
                  <c:pt idx="32">
                    <c:v>Voiplink</c:v>
                  </c:pt>
                  <c:pt idx="33">
                    <c:v>Citytel</c:v>
                  </c:pt>
                  <c:pt idx="34">
                    <c:v>Onephone Swiss</c:v>
                  </c:pt>
                  <c:pt idx="35">
                    <c:v>Onephone Internati..</c:v>
                  </c:pt>
                  <c:pt idx="36">
                    <c:v>Swisscom half-pric..</c:v>
                  </c:pt>
                  <c:pt idx="37">
                    <c:v>Swisscom half-pric..</c:v>
                  </c:pt>
                  <c:pt idx="38">
                    <c:v>Ticinocom Digitel</c:v>
                  </c:pt>
                  <c:pt idx="39">
                    <c:v>E-fon</c:v>
                  </c:pt>
                  <c:pt idx="40">
                    <c:v>Mexan</c:v>
                  </c:pt>
                  <c:pt idx="41">
                    <c:v>TIC VoIP</c:v>
                  </c:pt>
                  <c:pt idx="42">
                    <c:v>Intertel</c:v>
                  </c:pt>
                  <c:pt idx="43">
                    <c:v>PhoneWorld Business</c:v>
                  </c:pt>
                  <c:pt idx="44">
                    <c:v>Talk Talk Day</c:v>
                  </c:pt>
                  <c:pt idx="45">
                    <c:v>Talk Talk Night</c:v>
                  </c:pt>
                  <c:pt idx="46">
                    <c:v>Extrafon</c:v>
                  </c:pt>
                  <c:pt idx="47">
                    <c:v>Green.ch Home IP P..</c:v>
                  </c:pt>
                  <c:pt idx="48">
                    <c:v>Mobilezone Com (Gl..</c:v>
                  </c:pt>
                  <c:pt idx="49">
                    <c:v>10787</c:v>
                  </c:pt>
                  <c:pt idx="50">
                    <c:v>RedTelecom 10851</c:v>
                  </c:pt>
                  <c:pt idx="51">
                    <c:v>RedTelecom 10844</c:v>
                  </c:pt>
                  <c:pt idx="52">
                    <c:v>Sipcall.ch</c:v>
                  </c:pt>
                  <c:pt idx="53">
                    <c:v>Netstream Netvoip</c:v>
                  </c:pt>
                  <c:pt idx="54">
                    <c:v>Give-me-fon</c:v>
                  </c:pt>
                  <c:pt idx="55">
                    <c:v>Swiss IP Com Basic</c:v>
                  </c:pt>
                  <c:pt idx="56">
                    <c:v>Swiss IP Com unlim..</c:v>
                  </c:pt>
                  <c:pt idx="57">
                    <c:v>Swiss IP Com unlim..</c:v>
                  </c:pt>
                  <c:pt idx="58">
                    <c:v>Peoplefone</c:v>
                  </c:pt>
                  <c:pt idx="59">
                    <c:v>SWITZERNET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V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V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V</c:v>
                  </c:pt>
                  <c:pt idx="32">
                    <c:v>V</c:v>
                  </c:pt>
                  <c:pt idx="33">
                    <c:v>V</c:v>
                  </c:pt>
                  <c:pt idx="34">
                    <c:v>V</c:v>
                  </c:pt>
                  <c:pt idx="35">
                    <c:v>V</c:v>
                  </c:pt>
                  <c:pt idx="36">
                    <c:v>F</c:v>
                  </c:pt>
                  <c:pt idx="37">
                    <c:v>F</c:v>
                  </c:pt>
                  <c:pt idx="38">
                    <c:v>V</c:v>
                  </c:pt>
                  <c:pt idx="39">
                    <c:v>V</c:v>
                  </c:pt>
                  <c:pt idx="40">
                    <c:v>V</c:v>
                  </c:pt>
                  <c:pt idx="41">
                    <c:v>V</c:v>
                  </c:pt>
                  <c:pt idx="42">
                    <c:v>F</c:v>
                  </c:pt>
                  <c:pt idx="43">
                    <c:v>F</c:v>
                  </c:pt>
                  <c:pt idx="44">
                    <c:v>F</c:v>
                  </c:pt>
                  <c:pt idx="45">
                    <c:v>F</c:v>
                  </c:pt>
                  <c:pt idx="46">
                    <c:v>V</c:v>
                  </c:pt>
                  <c:pt idx="47">
                    <c:v>V</c:v>
                  </c:pt>
                  <c:pt idx="48">
                    <c:v>F</c:v>
                  </c:pt>
                  <c:pt idx="49">
                    <c:v>F</c:v>
                  </c:pt>
                  <c:pt idx="50">
                    <c:v>F</c:v>
                  </c:pt>
                  <c:pt idx="51">
                    <c:v>F</c:v>
                  </c:pt>
                  <c:pt idx="52">
                    <c:v>V</c:v>
                  </c:pt>
                  <c:pt idx="53">
                    <c:v>V</c:v>
                  </c:pt>
                  <c:pt idx="54">
                    <c:v>V</c:v>
                  </c:pt>
                  <c:pt idx="55">
                    <c:v>V</c:v>
                  </c:pt>
                  <c:pt idx="56">
                    <c:v>V</c:v>
                  </c:pt>
                  <c:pt idx="57">
                    <c:v>V</c:v>
                  </c:pt>
                  <c:pt idx="58">
                    <c:v>V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Sheet2!$E$2:$E$61</c:f>
              <c:numCache>
                <c:formatCode>0</c:formatCode>
                <c:ptCount val="60"/>
                <c:pt idx="0">
                  <c:v>138.46153846153845</c:v>
                </c:pt>
                <c:pt idx="1">
                  <c:v>139.7802197802198</c:v>
                </c:pt>
                <c:pt idx="2">
                  <c:v>133.18681318681317</c:v>
                </c:pt>
                <c:pt idx="3">
                  <c:v>96.263736263736277</c:v>
                </c:pt>
                <c:pt idx="4">
                  <c:v>90.329670329670336</c:v>
                </c:pt>
                <c:pt idx="5">
                  <c:v>106.81318681318682</c:v>
                </c:pt>
                <c:pt idx="6">
                  <c:v>92.307692307692307</c:v>
                </c:pt>
                <c:pt idx="7">
                  <c:v>100.21978021978022</c:v>
                </c:pt>
                <c:pt idx="8">
                  <c:v>92.967032967032964</c:v>
                </c:pt>
                <c:pt idx="9">
                  <c:v>85.054945054945065</c:v>
                </c:pt>
                <c:pt idx="10">
                  <c:v>65.27472527472527</c:v>
                </c:pt>
                <c:pt idx="11">
                  <c:v>85.714285714285722</c:v>
                </c:pt>
                <c:pt idx="12">
                  <c:v>74.505494505494497</c:v>
                </c:pt>
                <c:pt idx="13">
                  <c:v>74.505494505494497</c:v>
                </c:pt>
                <c:pt idx="14">
                  <c:v>74.505494505494497</c:v>
                </c:pt>
                <c:pt idx="15">
                  <c:v>74.505494505494497</c:v>
                </c:pt>
                <c:pt idx="16">
                  <c:v>74.505494505494497</c:v>
                </c:pt>
                <c:pt idx="17">
                  <c:v>74.505494505494497</c:v>
                </c:pt>
                <c:pt idx="18">
                  <c:v>73.186813186813197</c:v>
                </c:pt>
                <c:pt idx="19">
                  <c:v>79.120879120879124</c:v>
                </c:pt>
                <c:pt idx="20">
                  <c:v>65.934065934065941</c:v>
                </c:pt>
                <c:pt idx="21">
                  <c:v>65.934065934065941</c:v>
                </c:pt>
                <c:pt idx="22">
                  <c:v>65.934065934065941</c:v>
                </c:pt>
                <c:pt idx="23">
                  <c:v>65.934065934065941</c:v>
                </c:pt>
                <c:pt idx="24">
                  <c:v>65.934065934065941</c:v>
                </c:pt>
                <c:pt idx="25">
                  <c:v>68.571428571428569</c:v>
                </c:pt>
                <c:pt idx="26">
                  <c:v>59.340659340659343</c:v>
                </c:pt>
                <c:pt idx="27">
                  <c:v>59.340659340659343</c:v>
                </c:pt>
                <c:pt idx="28">
                  <c:v>60</c:v>
                </c:pt>
                <c:pt idx="29">
                  <c:v>46.153846153846153</c:v>
                </c:pt>
                <c:pt idx="30">
                  <c:v>56.703296703296701</c:v>
                </c:pt>
                <c:pt idx="31">
                  <c:v>56.703296703296701</c:v>
                </c:pt>
                <c:pt idx="32">
                  <c:v>56.703296703296701</c:v>
                </c:pt>
                <c:pt idx="33">
                  <c:v>56.703296703296701</c:v>
                </c:pt>
                <c:pt idx="34">
                  <c:v>56.703296703296701</c:v>
                </c:pt>
                <c:pt idx="35">
                  <c:v>56.703296703296701</c:v>
                </c:pt>
                <c:pt idx="36">
                  <c:v>32.967032967032971</c:v>
                </c:pt>
                <c:pt idx="37">
                  <c:v>32.967032967032971</c:v>
                </c:pt>
                <c:pt idx="38">
                  <c:v>53.406593406593409</c:v>
                </c:pt>
                <c:pt idx="39">
                  <c:v>37.582417582417584</c:v>
                </c:pt>
                <c:pt idx="40">
                  <c:v>37.582417582417584</c:v>
                </c:pt>
                <c:pt idx="41">
                  <c:v>37.582417582417584</c:v>
                </c:pt>
                <c:pt idx="42">
                  <c:v>50.109890109890109</c:v>
                </c:pt>
                <c:pt idx="43">
                  <c:v>48.131868131868139</c:v>
                </c:pt>
                <c:pt idx="44">
                  <c:v>39.560439560439562</c:v>
                </c:pt>
                <c:pt idx="45">
                  <c:v>39.560439560439562</c:v>
                </c:pt>
                <c:pt idx="46">
                  <c:v>25.054945054945055</c:v>
                </c:pt>
                <c:pt idx="47">
                  <c:v>29.670329670329672</c:v>
                </c:pt>
                <c:pt idx="48">
                  <c:v>39.560439560439562</c:v>
                </c:pt>
                <c:pt idx="49">
                  <c:v>32.307692307692307</c:v>
                </c:pt>
                <c:pt idx="50">
                  <c:v>30.989010989010985</c:v>
                </c:pt>
                <c:pt idx="51">
                  <c:v>30.989010989010985</c:v>
                </c:pt>
                <c:pt idx="52">
                  <c:v>35.604395604395606</c:v>
                </c:pt>
                <c:pt idx="53">
                  <c:v>25.054945054945055</c:v>
                </c:pt>
                <c:pt idx="54">
                  <c:v>27.032967032967033</c:v>
                </c:pt>
                <c:pt idx="55">
                  <c:v>24.395604395604394</c:v>
                </c:pt>
                <c:pt idx="56">
                  <c:v>24.395604395604394</c:v>
                </c:pt>
                <c:pt idx="57">
                  <c:v>24.395604395604394</c:v>
                </c:pt>
                <c:pt idx="58">
                  <c:v>26.373626373626376</c:v>
                </c:pt>
                <c:pt idx="59">
                  <c:v>19.780219780219781</c:v>
                </c:pt>
              </c:numCache>
            </c:numRef>
          </c:val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Sri Lanka mobile</c:v>
                </c:pt>
              </c:strCache>
            </c:strRef>
          </c:tx>
          <c:spPr>
            <a:gradFill rotWithShape="0">
              <a:gsLst>
                <a:gs pos="0">
                  <a:srgbClr val="FFFF99"/>
                </a:gs>
                <a:gs pos="50000">
                  <a:srgbClr val="FFCC00"/>
                </a:gs>
                <a:gs pos="100000">
                  <a:srgbClr val="FFFF99"/>
                </a:gs>
              </a:gsLst>
              <a:lin ang="5400000" scaled="1"/>
            </a:gradFill>
            <a:ln w="3175">
              <a:solidFill>
                <a:srgbClr val="FFCC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99"/>
                  </a:gs>
                  <a:gs pos="50000">
                    <a:srgbClr val="FFC000"/>
                  </a:gs>
                  <a:gs pos="100000">
                    <a:srgbClr val="FFFFCC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6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7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1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2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0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1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7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59"/>
            <c:spPr>
              <a:gradFill>
                <a:gsLst>
                  <a:gs pos="0">
                    <a:srgbClr val="FF66FF"/>
                  </a:gs>
                  <a:gs pos="50000">
                    <a:srgbClr val="FFFF67"/>
                  </a:gs>
                  <a:gs pos="100000">
                    <a:srgbClr val="FF66FF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99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Val val="1"/>
          </c:dLbls>
          <c:cat>
            <c:multiLvlStrRef>
              <c:f>Sheet2!$C$2:$D$61</c:f>
              <c:multiLvlStrCache>
                <c:ptCount val="60"/>
                <c:lvl>
                  <c:pt idx="0">
                    <c:v>VTX Telephony</c:v>
                  </c:pt>
                  <c:pt idx="1">
                    <c:v>Green.ch</c:v>
                  </c:pt>
                  <c:pt idx="2">
                    <c:v>Sunrise ADSL Talk ..</c:v>
                  </c:pt>
                  <c:pt idx="3">
                    <c:v>Vartec</c:v>
                  </c:pt>
                  <c:pt idx="4">
                    <c:v>Vartec old</c:v>
                  </c:pt>
                  <c:pt idx="5">
                    <c:v>Cablecom Digital P..</c:v>
                  </c:pt>
                  <c:pt idx="6">
                    <c:v>Télésonique</c:v>
                  </c:pt>
                  <c:pt idx="7">
                    <c:v>MyTel Swiss Select</c:v>
                  </c:pt>
                  <c:pt idx="8">
                    <c:v>Primus Spectra</c:v>
                  </c:pt>
                  <c:pt idx="9">
                    <c:v>Telebroke Business</c:v>
                  </c:pt>
                  <c:pt idx="10">
                    <c:v>Solnet Voice</c:v>
                  </c:pt>
                  <c:pt idx="11">
                    <c:v>Telecom FL</c:v>
                  </c:pt>
                  <c:pt idx="12">
                    <c:v>Tele2 Moonlight</c:v>
                  </c:pt>
                  <c:pt idx="13">
                    <c:v>Tele2 Moonlight We..</c:v>
                  </c:pt>
                  <c:pt idx="14">
                    <c:v>Econophone Moonlight</c:v>
                  </c:pt>
                  <c:pt idx="15">
                    <c:v>Econophone Nonstop..</c:v>
                  </c:pt>
                  <c:pt idx="16">
                    <c:v>Tele2</c:v>
                  </c:pt>
                  <c:pt idx="17">
                    <c:v>Tele2 half-price N..</c:v>
                  </c:pt>
                  <c:pt idx="18">
                    <c:v>Procon Telecom</c:v>
                  </c:pt>
                  <c:pt idx="19">
                    <c:v>MyTel Internationa..</c:v>
                  </c:pt>
                  <c:pt idx="20">
                    <c:v>Profitel</c:v>
                  </c:pt>
                  <c:pt idx="21">
                    <c:v>Swisscom</c:v>
                  </c:pt>
                  <c:pt idx="22">
                    <c:v>Swisscom half-pric..</c:v>
                  </c:pt>
                  <c:pt idx="23">
                    <c:v>Swisscom half-pric..</c:v>
                  </c:pt>
                  <c:pt idx="24">
                    <c:v>Swisscom Plauder-A..</c:v>
                  </c:pt>
                  <c:pt idx="25">
                    <c:v>Phonestar</c:v>
                  </c:pt>
                  <c:pt idx="26">
                    <c:v>Balkatel</c:v>
                  </c:pt>
                  <c:pt idx="27">
                    <c:v>Latinotel</c:v>
                  </c:pt>
                  <c:pt idx="28">
                    <c:v>EconoPhone</c:v>
                  </c:pt>
                  <c:pt idx="29">
                    <c:v>abalon</c:v>
                  </c:pt>
                  <c:pt idx="30">
                    <c:v>Dynamic-phone.ch</c:v>
                  </c:pt>
                  <c:pt idx="31">
                    <c:v>Guest-voip.ch</c:v>
                  </c:pt>
                  <c:pt idx="32">
                    <c:v>Voiplink</c:v>
                  </c:pt>
                  <c:pt idx="33">
                    <c:v>Citytel</c:v>
                  </c:pt>
                  <c:pt idx="34">
                    <c:v>Onephone Swiss</c:v>
                  </c:pt>
                  <c:pt idx="35">
                    <c:v>Onephone Internati..</c:v>
                  </c:pt>
                  <c:pt idx="36">
                    <c:v>Swisscom half-pric..</c:v>
                  </c:pt>
                  <c:pt idx="37">
                    <c:v>Swisscom half-pric..</c:v>
                  </c:pt>
                  <c:pt idx="38">
                    <c:v>Ticinocom Digitel</c:v>
                  </c:pt>
                  <c:pt idx="39">
                    <c:v>E-fon</c:v>
                  </c:pt>
                  <c:pt idx="40">
                    <c:v>Mexan</c:v>
                  </c:pt>
                  <c:pt idx="41">
                    <c:v>TIC VoIP</c:v>
                  </c:pt>
                  <c:pt idx="42">
                    <c:v>Intertel</c:v>
                  </c:pt>
                  <c:pt idx="43">
                    <c:v>PhoneWorld Business</c:v>
                  </c:pt>
                  <c:pt idx="44">
                    <c:v>Talk Talk Day</c:v>
                  </c:pt>
                  <c:pt idx="45">
                    <c:v>Talk Talk Night</c:v>
                  </c:pt>
                  <c:pt idx="46">
                    <c:v>Extrafon</c:v>
                  </c:pt>
                  <c:pt idx="47">
                    <c:v>Green.ch Home IP P..</c:v>
                  </c:pt>
                  <c:pt idx="48">
                    <c:v>Mobilezone Com (Gl..</c:v>
                  </c:pt>
                  <c:pt idx="49">
                    <c:v>10787</c:v>
                  </c:pt>
                  <c:pt idx="50">
                    <c:v>RedTelecom 10851</c:v>
                  </c:pt>
                  <c:pt idx="51">
                    <c:v>RedTelecom 10844</c:v>
                  </c:pt>
                  <c:pt idx="52">
                    <c:v>Sipcall.ch</c:v>
                  </c:pt>
                  <c:pt idx="53">
                    <c:v>Netstream Netvoip</c:v>
                  </c:pt>
                  <c:pt idx="54">
                    <c:v>Give-me-fon</c:v>
                  </c:pt>
                  <c:pt idx="55">
                    <c:v>Swiss IP Com Basic</c:v>
                  </c:pt>
                  <c:pt idx="56">
                    <c:v>Swiss IP Com unlim..</c:v>
                  </c:pt>
                  <c:pt idx="57">
                    <c:v>Swiss IP Com unlim..</c:v>
                  </c:pt>
                  <c:pt idx="58">
                    <c:v>Peoplefone</c:v>
                  </c:pt>
                  <c:pt idx="59">
                    <c:v>SWITZERNET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V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F</c:v>
                  </c:pt>
                  <c:pt idx="23">
                    <c:v>F</c:v>
                  </c:pt>
                  <c:pt idx="24">
                    <c:v>F</c:v>
                  </c:pt>
                  <c:pt idx="25">
                    <c:v>V</c:v>
                  </c:pt>
                  <c:pt idx="26">
                    <c:v>F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V</c:v>
                  </c:pt>
                  <c:pt idx="32">
                    <c:v>V</c:v>
                  </c:pt>
                  <c:pt idx="33">
                    <c:v>V</c:v>
                  </c:pt>
                  <c:pt idx="34">
                    <c:v>V</c:v>
                  </c:pt>
                  <c:pt idx="35">
                    <c:v>V</c:v>
                  </c:pt>
                  <c:pt idx="36">
                    <c:v>F</c:v>
                  </c:pt>
                  <c:pt idx="37">
                    <c:v>F</c:v>
                  </c:pt>
                  <c:pt idx="38">
                    <c:v>V</c:v>
                  </c:pt>
                  <c:pt idx="39">
                    <c:v>V</c:v>
                  </c:pt>
                  <c:pt idx="40">
                    <c:v>V</c:v>
                  </c:pt>
                  <c:pt idx="41">
                    <c:v>V</c:v>
                  </c:pt>
                  <c:pt idx="42">
                    <c:v>F</c:v>
                  </c:pt>
                  <c:pt idx="43">
                    <c:v>F</c:v>
                  </c:pt>
                  <c:pt idx="44">
                    <c:v>F</c:v>
                  </c:pt>
                  <c:pt idx="45">
                    <c:v>F</c:v>
                  </c:pt>
                  <c:pt idx="46">
                    <c:v>V</c:v>
                  </c:pt>
                  <c:pt idx="47">
                    <c:v>V</c:v>
                  </c:pt>
                  <c:pt idx="48">
                    <c:v>F</c:v>
                  </c:pt>
                  <c:pt idx="49">
                    <c:v>F</c:v>
                  </c:pt>
                  <c:pt idx="50">
                    <c:v>F</c:v>
                  </c:pt>
                  <c:pt idx="51">
                    <c:v>F</c:v>
                  </c:pt>
                  <c:pt idx="52">
                    <c:v>V</c:v>
                  </c:pt>
                  <c:pt idx="53">
                    <c:v>V</c:v>
                  </c:pt>
                  <c:pt idx="54">
                    <c:v>V</c:v>
                  </c:pt>
                  <c:pt idx="55">
                    <c:v>V</c:v>
                  </c:pt>
                  <c:pt idx="56">
                    <c:v>V</c:v>
                  </c:pt>
                  <c:pt idx="57">
                    <c:v>V</c:v>
                  </c:pt>
                  <c:pt idx="58">
                    <c:v>V</c:v>
                  </c:pt>
                  <c:pt idx="59">
                    <c:v>V</c:v>
                  </c:pt>
                </c:lvl>
              </c:multiLvlStrCache>
            </c:multiLvlStrRef>
          </c:cat>
          <c:val>
            <c:numRef>
              <c:f>Sheet2!$F$2:$F$61</c:f>
              <c:numCache>
                <c:formatCode>0</c:formatCode>
                <c:ptCount val="60"/>
                <c:pt idx="0">
                  <c:v>191.20879120879118</c:v>
                </c:pt>
                <c:pt idx="1">
                  <c:v>170.10989010989013</c:v>
                </c:pt>
                <c:pt idx="2">
                  <c:v>133.18681318681317</c:v>
                </c:pt>
                <c:pt idx="3">
                  <c:v>141.75824175824175</c:v>
                </c:pt>
                <c:pt idx="4">
                  <c:v>135.16483516483518</c:v>
                </c:pt>
                <c:pt idx="5">
                  <c:v>106.81318681318682</c:v>
                </c:pt>
                <c:pt idx="6">
                  <c:v>118.68131868131869</c:v>
                </c:pt>
                <c:pt idx="7">
                  <c:v>100.21978021978022</c:v>
                </c:pt>
                <c:pt idx="8">
                  <c:v>92.967032967032964</c:v>
                </c:pt>
                <c:pt idx="9">
                  <c:v>100.21978021978022</c:v>
                </c:pt>
                <c:pt idx="10">
                  <c:v>118.02197802197803</c:v>
                </c:pt>
                <c:pt idx="11">
                  <c:v>92.307692307692307</c:v>
                </c:pt>
                <c:pt idx="12">
                  <c:v>93.626373626373621</c:v>
                </c:pt>
                <c:pt idx="13">
                  <c:v>93.626373626373621</c:v>
                </c:pt>
                <c:pt idx="14">
                  <c:v>93.626373626373621</c:v>
                </c:pt>
                <c:pt idx="15">
                  <c:v>93.626373626373621</c:v>
                </c:pt>
                <c:pt idx="16">
                  <c:v>93.626373626373621</c:v>
                </c:pt>
                <c:pt idx="17">
                  <c:v>93.626373626373621</c:v>
                </c:pt>
                <c:pt idx="18">
                  <c:v>92.967032967032964</c:v>
                </c:pt>
                <c:pt idx="19">
                  <c:v>79.120879120879124</c:v>
                </c:pt>
                <c:pt idx="20">
                  <c:v>85.714285714285722</c:v>
                </c:pt>
                <c:pt idx="21">
                  <c:v>79.120879120879124</c:v>
                </c:pt>
                <c:pt idx="22">
                  <c:v>79.120879120879124</c:v>
                </c:pt>
                <c:pt idx="23">
                  <c:v>79.120879120879124</c:v>
                </c:pt>
                <c:pt idx="24">
                  <c:v>79.120879120879124</c:v>
                </c:pt>
                <c:pt idx="25">
                  <c:v>69.890109890109898</c:v>
                </c:pt>
                <c:pt idx="26">
                  <c:v>79.120879120879124</c:v>
                </c:pt>
                <c:pt idx="27">
                  <c:v>79.120879120879124</c:v>
                </c:pt>
                <c:pt idx="28">
                  <c:v>67.252747252747255</c:v>
                </c:pt>
                <c:pt idx="29">
                  <c:v>72.527472527472526</c:v>
                </c:pt>
                <c:pt idx="30">
                  <c:v>58.021978021978029</c:v>
                </c:pt>
                <c:pt idx="31">
                  <c:v>58.021978021978029</c:v>
                </c:pt>
                <c:pt idx="32">
                  <c:v>58.021978021978029</c:v>
                </c:pt>
                <c:pt idx="33">
                  <c:v>58.021978021978029</c:v>
                </c:pt>
                <c:pt idx="34">
                  <c:v>58.021978021978029</c:v>
                </c:pt>
                <c:pt idx="35">
                  <c:v>58.021978021978029</c:v>
                </c:pt>
                <c:pt idx="36">
                  <c:v>79.120879120879124</c:v>
                </c:pt>
                <c:pt idx="37">
                  <c:v>79.120879120879124</c:v>
                </c:pt>
                <c:pt idx="38">
                  <c:v>53.406593406593409</c:v>
                </c:pt>
                <c:pt idx="39">
                  <c:v>68.571428571428569</c:v>
                </c:pt>
                <c:pt idx="40">
                  <c:v>68.571428571428569</c:v>
                </c:pt>
                <c:pt idx="41">
                  <c:v>68.571428571428569</c:v>
                </c:pt>
                <c:pt idx="42">
                  <c:v>50.109890109890109</c:v>
                </c:pt>
                <c:pt idx="43">
                  <c:v>48.131868131868139</c:v>
                </c:pt>
                <c:pt idx="44">
                  <c:v>52.747252747252752</c:v>
                </c:pt>
                <c:pt idx="45">
                  <c:v>52.747252747252752</c:v>
                </c:pt>
                <c:pt idx="46">
                  <c:v>60</c:v>
                </c:pt>
                <c:pt idx="47">
                  <c:v>54.065934065934066</c:v>
                </c:pt>
                <c:pt idx="48">
                  <c:v>42.857142857142861</c:v>
                </c:pt>
                <c:pt idx="49">
                  <c:v>32.307692307692307</c:v>
                </c:pt>
                <c:pt idx="50">
                  <c:v>30.989010989010985</c:v>
                </c:pt>
                <c:pt idx="51">
                  <c:v>30.989010989010985</c:v>
                </c:pt>
                <c:pt idx="52">
                  <c:v>25.714285714285719</c:v>
                </c:pt>
                <c:pt idx="53">
                  <c:v>30.989010989010985</c:v>
                </c:pt>
                <c:pt idx="54">
                  <c:v>27.69230769230769</c:v>
                </c:pt>
                <c:pt idx="55">
                  <c:v>29.670329670329672</c:v>
                </c:pt>
                <c:pt idx="56">
                  <c:v>29.670329670329672</c:v>
                </c:pt>
                <c:pt idx="57">
                  <c:v>29.670329670329672</c:v>
                </c:pt>
                <c:pt idx="58">
                  <c:v>26.373626373626376</c:v>
                </c:pt>
                <c:pt idx="59">
                  <c:v>21.758241758241759</c:v>
                </c:pt>
              </c:numCache>
            </c:numRef>
          </c:val>
        </c:ser>
        <c:gapWidth val="0"/>
        <c:overlap val="100"/>
        <c:axId val="55913088"/>
        <c:axId val="55943552"/>
      </c:barChart>
      <c:catAx>
        <c:axId val="55913088"/>
        <c:scaling>
          <c:orientation val="minMax"/>
        </c:scaling>
        <c:axPos val="b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CCCC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43552"/>
        <c:crossesAt val="-20"/>
        <c:auto val="1"/>
        <c:lblAlgn val="ctr"/>
        <c:lblOffset val="100"/>
        <c:tickLblSkip val="1"/>
        <c:tickMarkSkip val="1"/>
      </c:catAx>
      <c:valAx>
        <c:axId val="55943552"/>
        <c:scaling>
          <c:orientation val="minMax"/>
          <c:max val="360"/>
          <c:min val="-20"/>
        </c:scaling>
        <c:delete val="1"/>
        <c:axPos val="l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0" sourceLinked="1"/>
        <c:tickLblPos val="nextTo"/>
        <c:crossAx val="559130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7357579504258"/>
          <c:y val="6.4602795297353993E-2"/>
          <c:w val="0.23088225660480735"/>
          <c:h val="3.8128249566724441E-2"/>
        </c:manualLayout>
      </c:layout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447674</xdr:colOff>
      <xdr:row>42</xdr:row>
      <xdr:rowOff>171450</xdr:rowOff>
    </xdr:from>
    <xdr:to>
      <xdr:col>11</xdr:col>
      <xdr:colOff>466725</xdr:colOff>
      <xdr:row>71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0.06191</cdr:x>
      <cdr:y>0.91903</cdr:y>
    </cdr:from>
    <cdr:to>
      <cdr:x>0.39442</cdr:x>
      <cdr:y>0.95637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582" y="5015906"/>
          <a:ext cx="3461704" cy="20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Swiss phone operators (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=VOIP, 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=Fixed/Landline)</a:t>
          </a:r>
        </a:p>
      </cdr:txBody>
    </cdr:sp>
  </cdr:relSizeAnchor>
  <cdr:relSizeAnchor xmlns:cdr="http://schemas.openxmlformats.org/drawingml/2006/chartDrawing">
    <cdr:from>
      <cdr:x>0.76349</cdr:x>
      <cdr:y>0.10864</cdr:y>
    </cdr:from>
    <cdr:to>
      <cdr:x>0.9718</cdr:x>
      <cdr:y>0.21207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599" y="601288"/>
          <a:ext cx="1912782" cy="569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source: www.comparis.ch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call ~ appel: 1m31s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date: 2009-03-30</a:t>
          </a:r>
        </a:p>
      </cdr:txBody>
    </cdr:sp>
  </cdr:relSizeAnchor>
  <cdr:relSizeAnchor xmlns:cdr="http://schemas.openxmlformats.org/drawingml/2006/chartDrawing">
    <cdr:from>
      <cdr:x>0.23527</cdr:x>
      <cdr:y>0.05828</cdr:y>
    </cdr:from>
    <cdr:to>
      <cdr:x>0.47823</cdr:x>
      <cdr:y>0.16736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3493" y="324015"/>
          <a:ext cx="2230821" cy="600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Rates of all Swiss operators to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Sri</a:t>
          </a:r>
          <a:r>
            <a:rPr lang="en-US" sz="1200" b="0" i="0" strike="noStrike" baseline="0">
              <a:solidFill>
                <a:srgbClr val="993300"/>
              </a:solidFill>
              <a:latin typeface="Arial"/>
              <a:cs typeface="Arial"/>
            </a:rPr>
            <a:t> Lanka</a:t>
          </a: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 mobile and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proper (</a:t>
          </a:r>
          <a:r>
            <a:rPr lang="en-US" sz="1200" b="0" i="0" u="sng" strike="noStrike">
              <a:solidFill>
                <a:srgbClr val="99330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0.49975</cdr:x>
      <cdr:y>0.05828</cdr:y>
    </cdr:from>
    <cdr:to>
      <cdr:x>0.74474</cdr:x>
      <cdr:y>0.20564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2810" y="334736"/>
          <a:ext cx="2550541" cy="846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Tarifs de tous les opérateurs téléphoniques suisses vers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l’Sri</a:t>
          </a:r>
          <a:r>
            <a:rPr lang="en-US" sz="1200" b="0" i="0" strike="noStrike" baseline="0">
              <a:solidFill>
                <a:srgbClr val="000080"/>
              </a:solidFill>
              <a:latin typeface="Arial"/>
              <a:cs typeface="Arial"/>
            </a:rPr>
            <a:t> Lanka </a:t>
          </a: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fixe et mobile </a:t>
          </a:r>
        </a:p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(</a:t>
          </a:r>
          <a:r>
            <a:rPr lang="en-US" sz="1200" b="0" i="0" u="sng" strike="noStrike">
              <a:solidFill>
                <a:srgbClr val="00008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0.43682</cdr:x>
      <cdr:y>0.92696</cdr:y>
    </cdr:from>
    <cdr:to>
      <cdr:x>0.95613</cdr:x>
      <cdr:y>0.9643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694" y="5059177"/>
          <a:ext cx="5406446" cy="20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Opérateurs téléphoniques en Suisse (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=Téléphonie par Internet, 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=operateur fixe)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67"/>
  <sheetViews>
    <sheetView topLeftCell="A42" workbookViewId="0">
      <selection activeCell="C30" sqref="C30:C67"/>
    </sheetView>
  </sheetViews>
  <sheetFormatPr defaultRowHeight="15"/>
  <cols>
    <col min="3" max="3" width="45" customWidth="1"/>
    <col min="7" max="7" width="45.85546875" customWidth="1"/>
  </cols>
  <sheetData>
    <row r="2" spans="3:8">
      <c r="D2" t="s">
        <v>0</v>
      </c>
      <c r="H2" t="s">
        <v>0</v>
      </c>
    </row>
    <row r="3" spans="3:8">
      <c r="C3" t="s">
        <v>62</v>
      </c>
      <c r="D3" t="s">
        <v>1</v>
      </c>
      <c r="G3" t="s">
        <v>62</v>
      </c>
      <c r="H3" t="s">
        <v>2</v>
      </c>
    </row>
    <row r="4" spans="3:8">
      <c r="C4" t="s">
        <v>3</v>
      </c>
      <c r="D4">
        <v>0.3</v>
      </c>
      <c r="G4" t="s">
        <v>3</v>
      </c>
      <c r="H4">
        <v>0.33</v>
      </c>
    </row>
    <row r="5" spans="3:8">
      <c r="C5" t="s">
        <v>4</v>
      </c>
      <c r="D5">
        <v>0.37</v>
      </c>
      <c r="G5" t="s">
        <v>5</v>
      </c>
      <c r="H5">
        <v>0.39</v>
      </c>
    </row>
    <row r="6" spans="3:8">
      <c r="C6" t="s">
        <v>6</v>
      </c>
      <c r="D6">
        <v>0.37</v>
      </c>
      <c r="G6" t="s">
        <v>7</v>
      </c>
      <c r="H6">
        <v>0.4</v>
      </c>
    </row>
    <row r="7" spans="3:8">
      <c r="C7" t="s">
        <v>8</v>
      </c>
      <c r="D7">
        <v>0.37</v>
      </c>
      <c r="G7" t="s">
        <v>9</v>
      </c>
      <c r="H7">
        <v>0.42</v>
      </c>
    </row>
    <row r="8" spans="3:8">
      <c r="C8" t="s">
        <v>10</v>
      </c>
      <c r="D8">
        <v>0.38</v>
      </c>
      <c r="G8" t="s">
        <v>4</v>
      </c>
      <c r="H8">
        <v>0.45</v>
      </c>
    </row>
    <row r="9" spans="3:8">
      <c r="C9" t="s">
        <v>11</v>
      </c>
      <c r="D9">
        <v>0.38</v>
      </c>
      <c r="G9" t="s">
        <v>6</v>
      </c>
      <c r="H9">
        <v>0.45</v>
      </c>
    </row>
    <row r="10" spans="3:8">
      <c r="C10" t="s">
        <v>7</v>
      </c>
      <c r="D10">
        <v>0.4</v>
      </c>
      <c r="G10" t="s">
        <v>8</v>
      </c>
      <c r="H10">
        <v>0.45</v>
      </c>
    </row>
    <row r="11" spans="3:8">
      <c r="C11" t="s">
        <v>9</v>
      </c>
      <c r="D11">
        <v>0.41</v>
      </c>
      <c r="G11" t="s">
        <v>10</v>
      </c>
      <c r="H11">
        <v>0.47</v>
      </c>
    </row>
    <row r="12" spans="3:8">
      <c r="C12" t="s">
        <v>12</v>
      </c>
      <c r="D12">
        <v>0.45</v>
      </c>
      <c r="G12" t="s">
        <v>13</v>
      </c>
      <c r="H12">
        <v>0.81</v>
      </c>
    </row>
    <row r="13" spans="3:8">
      <c r="C13" t="s">
        <v>5</v>
      </c>
      <c r="D13">
        <v>0.54</v>
      </c>
      <c r="G13" t="s">
        <v>12</v>
      </c>
      <c r="H13">
        <v>0.82</v>
      </c>
    </row>
    <row r="14" spans="3:8">
      <c r="C14" t="s">
        <v>14</v>
      </c>
      <c r="D14">
        <v>0.56999999999999995</v>
      </c>
      <c r="G14" t="s">
        <v>15</v>
      </c>
      <c r="H14">
        <v>0.88</v>
      </c>
    </row>
    <row r="15" spans="3:8">
      <c r="C15" t="s">
        <v>16</v>
      </c>
      <c r="D15">
        <v>0.56999999999999995</v>
      </c>
      <c r="G15" t="s">
        <v>17</v>
      </c>
      <c r="H15">
        <v>0.88</v>
      </c>
    </row>
    <row r="16" spans="3:8">
      <c r="C16" t="s">
        <v>18</v>
      </c>
      <c r="D16">
        <v>0.56999999999999995</v>
      </c>
      <c r="G16" t="s">
        <v>19</v>
      </c>
      <c r="H16">
        <v>0.88</v>
      </c>
    </row>
    <row r="17" spans="3:8">
      <c r="C17" t="s">
        <v>13</v>
      </c>
      <c r="D17">
        <v>0.81</v>
      </c>
      <c r="G17" t="s">
        <v>20</v>
      </c>
      <c r="H17">
        <v>0.88</v>
      </c>
    </row>
    <row r="18" spans="3:8">
      <c r="C18" t="s">
        <v>15</v>
      </c>
      <c r="D18">
        <v>0.86</v>
      </c>
      <c r="G18" t="s">
        <v>21</v>
      </c>
      <c r="H18">
        <v>0.88</v>
      </c>
    </row>
    <row r="19" spans="3:8">
      <c r="C19" t="s">
        <v>17</v>
      </c>
      <c r="D19">
        <v>0.86</v>
      </c>
      <c r="G19" t="s">
        <v>22</v>
      </c>
      <c r="H19">
        <v>0.88</v>
      </c>
    </row>
    <row r="20" spans="3:8">
      <c r="C20" t="s">
        <v>19</v>
      </c>
      <c r="D20">
        <v>0.86</v>
      </c>
      <c r="G20" t="s">
        <v>11</v>
      </c>
      <c r="H20">
        <v>0.91</v>
      </c>
    </row>
    <row r="21" spans="3:8">
      <c r="C21" t="s">
        <v>20</v>
      </c>
      <c r="D21">
        <v>0.86</v>
      </c>
      <c r="G21" t="s">
        <v>14</v>
      </c>
      <c r="H21">
        <v>1.04</v>
      </c>
    </row>
    <row r="22" spans="3:8">
      <c r="C22" t="s">
        <v>21</v>
      </c>
      <c r="D22">
        <v>0.86</v>
      </c>
      <c r="G22" t="s">
        <v>16</v>
      </c>
      <c r="H22">
        <v>1.04</v>
      </c>
    </row>
    <row r="23" spans="3:8">
      <c r="C23" t="s">
        <v>22</v>
      </c>
      <c r="D23">
        <v>0.86</v>
      </c>
      <c r="G23" t="s">
        <v>18</v>
      </c>
      <c r="H23">
        <v>1.04</v>
      </c>
    </row>
    <row r="24" spans="3:8">
      <c r="C24" t="s">
        <v>23</v>
      </c>
      <c r="D24">
        <v>1.04</v>
      </c>
      <c r="G24" t="s">
        <v>23</v>
      </c>
      <c r="H24">
        <v>1.06</v>
      </c>
    </row>
    <row r="25" spans="3:8">
      <c r="C25" t="s">
        <v>24</v>
      </c>
      <c r="D25">
        <v>2.02</v>
      </c>
      <c r="G25" t="s">
        <v>24</v>
      </c>
      <c r="H25">
        <v>2.02</v>
      </c>
    </row>
    <row r="28" spans="3:8">
      <c r="D28" t="s">
        <v>0</v>
      </c>
      <c r="H28" t="s">
        <v>0</v>
      </c>
    </row>
    <row r="29" spans="3:8">
      <c r="C29" t="s">
        <v>63</v>
      </c>
      <c r="D29" t="s">
        <v>1</v>
      </c>
      <c r="G29" t="s">
        <v>63</v>
      </c>
      <c r="H29" t="s">
        <v>2</v>
      </c>
    </row>
    <row r="30" spans="3:8">
      <c r="C30" t="s">
        <v>25</v>
      </c>
      <c r="D30">
        <v>0.47</v>
      </c>
      <c r="G30" t="s">
        <v>25</v>
      </c>
      <c r="H30">
        <v>0.47</v>
      </c>
    </row>
    <row r="31" spans="3:8">
      <c r="C31" t="s">
        <v>26</v>
      </c>
      <c r="D31">
        <v>0.47</v>
      </c>
      <c r="G31" t="s">
        <v>26</v>
      </c>
      <c r="H31">
        <v>0.47</v>
      </c>
    </row>
    <row r="32" spans="3:8">
      <c r="C32">
        <v>10787</v>
      </c>
      <c r="D32">
        <v>0.49</v>
      </c>
      <c r="G32">
        <v>10787</v>
      </c>
      <c r="H32">
        <v>0.49</v>
      </c>
    </row>
    <row r="33" spans="3:8">
      <c r="C33" t="s">
        <v>27</v>
      </c>
      <c r="D33">
        <v>0.5</v>
      </c>
      <c r="G33" t="s">
        <v>28</v>
      </c>
      <c r="H33">
        <v>0.65</v>
      </c>
    </row>
    <row r="34" spans="3:8">
      <c r="C34" t="s">
        <v>29</v>
      </c>
      <c r="D34">
        <v>0.5</v>
      </c>
      <c r="G34" t="s">
        <v>30</v>
      </c>
      <c r="H34">
        <v>0.73</v>
      </c>
    </row>
    <row r="35" spans="3:8">
      <c r="C35" t="s">
        <v>28</v>
      </c>
      <c r="D35">
        <v>0.6</v>
      </c>
      <c r="G35" t="s">
        <v>31</v>
      </c>
      <c r="H35">
        <v>0.76</v>
      </c>
    </row>
    <row r="36" spans="3:8">
      <c r="C36" t="s">
        <v>32</v>
      </c>
      <c r="D36">
        <v>0.6</v>
      </c>
      <c r="G36" t="s">
        <v>32</v>
      </c>
      <c r="H36">
        <v>0.8</v>
      </c>
    </row>
    <row r="37" spans="3:8">
      <c r="C37" t="s">
        <v>33</v>
      </c>
      <c r="D37">
        <v>0.6</v>
      </c>
      <c r="G37" t="s">
        <v>33</v>
      </c>
      <c r="H37">
        <v>0.8</v>
      </c>
    </row>
    <row r="38" spans="3:8">
      <c r="C38" t="s">
        <v>34</v>
      </c>
      <c r="D38">
        <v>0.7</v>
      </c>
      <c r="G38" t="s">
        <v>35</v>
      </c>
      <c r="H38">
        <v>1.02</v>
      </c>
    </row>
    <row r="39" spans="3:8">
      <c r="C39" t="s">
        <v>30</v>
      </c>
      <c r="D39">
        <v>0.73</v>
      </c>
      <c r="G39" t="s">
        <v>34</v>
      </c>
      <c r="H39">
        <v>1.1000000000000001</v>
      </c>
    </row>
    <row r="40" spans="3:8">
      <c r="C40" t="s">
        <v>31</v>
      </c>
      <c r="D40">
        <v>0.76</v>
      </c>
      <c r="G40" t="s">
        <v>36</v>
      </c>
      <c r="H40">
        <v>1.42</v>
      </c>
    </row>
    <row r="41" spans="3:8">
      <c r="C41" t="s">
        <v>37</v>
      </c>
      <c r="D41">
        <v>0.9</v>
      </c>
      <c r="G41" t="s">
        <v>38</v>
      </c>
      <c r="H41">
        <v>1.42</v>
      </c>
    </row>
    <row r="42" spans="3:8">
      <c r="C42" t="s">
        <v>39</v>
      </c>
      <c r="D42">
        <v>0.9</v>
      </c>
      <c r="G42" t="s">
        <v>40</v>
      </c>
      <c r="H42">
        <v>1.42</v>
      </c>
    </row>
    <row r="43" spans="3:8">
      <c r="C43" t="s">
        <v>35</v>
      </c>
      <c r="D43">
        <v>0.91</v>
      </c>
      <c r="G43" t="s">
        <v>41</v>
      </c>
      <c r="H43">
        <v>1.42</v>
      </c>
    </row>
    <row r="44" spans="3:8">
      <c r="C44" t="s">
        <v>38</v>
      </c>
      <c r="D44">
        <v>1.1299999999999999</v>
      </c>
      <c r="G44" t="s">
        <v>42</v>
      </c>
      <c r="H44">
        <v>1.42</v>
      </c>
    </row>
    <row r="45" spans="3:8">
      <c r="C45" t="s">
        <v>41</v>
      </c>
      <c r="D45">
        <v>1.1299999999999999</v>
      </c>
      <c r="G45" t="s">
        <v>43</v>
      </c>
      <c r="H45">
        <v>1.42</v>
      </c>
    </row>
    <row r="46" spans="3:8">
      <c r="C46" t="s">
        <v>42</v>
      </c>
      <c r="D46">
        <v>1.1299999999999999</v>
      </c>
      <c r="G46" t="s">
        <v>44</v>
      </c>
      <c r="H46">
        <v>1.2</v>
      </c>
    </row>
    <row r="47" spans="3:8">
      <c r="C47" t="s">
        <v>43</v>
      </c>
      <c r="D47">
        <v>1.1299999999999999</v>
      </c>
      <c r="G47" t="s">
        <v>45</v>
      </c>
      <c r="H47">
        <v>1.2</v>
      </c>
    </row>
    <row r="48" spans="3:8">
      <c r="C48" t="s">
        <v>36</v>
      </c>
      <c r="D48">
        <v>1.1299999999999999</v>
      </c>
      <c r="G48" t="s">
        <v>46</v>
      </c>
      <c r="H48">
        <v>1.2</v>
      </c>
    </row>
    <row r="49" spans="3:8">
      <c r="C49" t="s">
        <v>40</v>
      </c>
      <c r="D49">
        <v>1.1299999999999999</v>
      </c>
      <c r="G49" t="s">
        <v>27</v>
      </c>
      <c r="H49">
        <v>1.2</v>
      </c>
    </row>
    <row r="50" spans="3:8">
      <c r="C50" t="s">
        <v>47</v>
      </c>
      <c r="D50">
        <v>0.99</v>
      </c>
      <c r="G50" t="s">
        <v>29</v>
      </c>
      <c r="H50">
        <v>1.2</v>
      </c>
    </row>
    <row r="51" spans="3:8">
      <c r="C51" t="s">
        <v>44</v>
      </c>
      <c r="D51">
        <v>1</v>
      </c>
      <c r="G51" t="s">
        <v>48</v>
      </c>
      <c r="H51">
        <v>1.2</v>
      </c>
    </row>
    <row r="52" spans="3:8">
      <c r="C52" t="s">
        <v>49</v>
      </c>
      <c r="D52">
        <v>1</v>
      </c>
      <c r="G52" t="s">
        <v>37</v>
      </c>
      <c r="H52">
        <v>1.2</v>
      </c>
    </row>
    <row r="53" spans="3:8">
      <c r="C53" t="s">
        <v>46</v>
      </c>
      <c r="D53">
        <v>1</v>
      </c>
      <c r="G53" t="s">
        <v>50</v>
      </c>
      <c r="H53">
        <v>1.2</v>
      </c>
    </row>
    <row r="54" spans="3:8">
      <c r="C54" t="s">
        <v>48</v>
      </c>
      <c r="D54">
        <v>1</v>
      </c>
      <c r="G54" t="s">
        <v>39</v>
      </c>
      <c r="H54">
        <v>1.2</v>
      </c>
    </row>
    <row r="55" spans="3:8">
      <c r="C55" t="s">
        <v>50</v>
      </c>
      <c r="D55">
        <v>1</v>
      </c>
      <c r="G55" t="s">
        <v>49</v>
      </c>
      <c r="H55">
        <v>1.3</v>
      </c>
    </row>
    <row r="56" spans="3:8">
      <c r="C56" t="s">
        <v>51</v>
      </c>
      <c r="D56">
        <v>1.1100000000000001</v>
      </c>
      <c r="G56" t="s">
        <v>52</v>
      </c>
      <c r="H56">
        <v>1.41</v>
      </c>
    </row>
    <row r="57" spans="3:8">
      <c r="C57" t="s">
        <v>45</v>
      </c>
      <c r="D57">
        <v>1.2</v>
      </c>
      <c r="G57" t="s">
        <v>53</v>
      </c>
      <c r="H57">
        <v>1.4</v>
      </c>
    </row>
    <row r="58" spans="3:8">
      <c r="C58" t="s">
        <v>54</v>
      </c>
      <c r="D58">
        <v>1.29</v>
      </c>
      <c r="G58" t="s">
        <v>51</v>
      </c>
      <c r="H58">
        <v>1.41</v>
      </c>
    </row>
    <row r="59" spans="3:8">
      <c r="C59" t="s">
        <v>53</v>
      </c>
      <c r="D59">
        <v>1.3</v>
      </c>
      <c r="G59" t="s">
        <v>54</v>
      </c>
      <c r="H59">
        <v>1.52</v>
      </c>
    </row>
    <row r="60" spans="3:8">
      <c r="C60" t="s">
        <v>55</v>
      </c>
      <c r="D60">
        <v>1.37</v>
      </c>
      <c r="G60" t="s">
        <v>56</v>
      </c>
      <c r="H60">
        <v>1.52</v>
      </c>
    </row>
    <row r="61" spans="3:8">
      <c r="C61" t="s">
        <v>52</v>
      </c>
      <c r="D61">
        <v>1.41</v>
      </c>
      <c r="G61" t="s">
        <v>57</v>
      </c>
      <c r="H61">
        <v>1.62</v>
      </c>
    </row>
    <row r="62" spans="3:8">
      <c r="C62" t="s">
        <v>58</v>
      </c>
      <c r="D62">
        <v>1.4</v>
      </c>
      <c r="G62" t="s">
        <v>47</v>
      </c>
      <c r="H62">
        <v>1.79</v>
      </c>
    </row>
    <row r="63" spans="3:8">
      <c r="C63" t="s">
        <v>59</v>
      </c>
      <c r="D63">
        <v>1.46</v>
      </c>
      <c r="G63" t="s">
        <v>58</v>
      </c>
      <c r="H63">
        <v>1.8</v>
      </c>
    </row>
    <row r="64" spans="3:8">
      <c r="C64" t="s">
        <v>56</v>
      </c>
      <c r="D64">
        <v>1.52</v>
      </c>
      <c r="G64" t="s">
        <v>55</v>
      </c>
      <c r="H64">
        <v>2.0499999999999998</v>
      </c>
    </row>
    <row r="65" spans="3:8">
      <c r="C65" t="s">
        <v>57</v>
      </c>
      <c r="D65">
        <v>1.62</v>
      </c>
      <c r="G65" t="s">
        <v>59</v>
      </c>
      <c r="H65">
        <v>2.15</v>
      </c>
    </row>
    <row r="66" spans="3:8">
      <c r="C66" t="s">
        <v>60</v>
      </c>
      <c r="D66">
        <v>2.1</v>
      </c>
      <c r="G66" t="s">
        <v>61</v>
      </c>
      <c r="H66">
        <v>2.58</v>
      </c>
    </row>
    <row r="67" spans="3:8">
      <c r="C67" t="s">
        <v>61</v>
      </c>
      <c r="D67">
        <v>2.12</v>
      </c>
      <c r="G67" t="s">
        <v>60</v>
      </c>
      <c r="H67">
        <v>2.9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B52" workbookViewId="0">
      <selection activeCell="D12" sqref="D12"/>
    </sheetView>
  </sheetViews>
  <sheetFormatPr defaultRowHeight="15"/>
  <cols>
    <col min="1" max="1" width="49.28515625" customWidth="1"/>
    <col min="4" max="4" width="41.85546875" customWidth="1"/>
    <col min="5" max="5" width="18.42578125" style="1" customWidth="1"/>
    <col min="6" max="6" width="24.28515625" style="1" customWidth="1"/>
    <col min="7" max="7" width="16.42578125" customWidth="1"/>
  </cols>
  <sheetData>
    <row r="1" spans="1:7">
      <c r="A1" t="s">
        <v>64</v>
      </c>
      <c r="B1" t="s">
        <v>65</v>
      </c>
      <c r="C1" t="s">
        <v>66</v>
      </c>
      <c r="E1" s="1" t="s">
        <v>67</v>
      </c>
      <c r="F1" s="1" t="s">
        <v>68</v>
      </c>
      <c r="G1" t="s">
        <v>69</v>
      </c>
    </row>
    <row r="2" spans="1:7">
      <c r="A2" t="s">
        <v>60</v>
      </c>
      <c r="B2" t="s">
        <v>63</v>
      </c>
      <c r="C2" t="s">
        <v>70</v>
      </c>
      <c r="D2" t="str">
        <f>IF(LEN(A2)&gt;20,LEFT(A2,18)&amp;"..",LEFT(A2,20))</f>
        <v>VTX Telephony</v>
      </c>
      <c r="E2" s="1">
        <f>VLOOKUP($A2,IF($B2="voip",voip_proper,landline_proper),2,FALSE)/91*60*100</f>
        <v>138.46153846153845</v>
      </c>
      <c r="F2" s="1">
        <f>VLOOKUP($A2,IF($B2="voip",voip_mobile,landline_mobile),2,FALSE)/91*60*100</f>
        <v>191.20879120879118</v>
      </c>
      <c r="G2" s="1">
        <f>AVERAGE(E2,F2)</f>
        <v>164.83516483516482</v>
      </c>
    </row>
    <row r="3" spans="1:7">
      <c r="A3" t="s">
        <v>61</v>
      </c>
      <c r="B3" t="s">
        <v>63</v>
      </c>
      <c r="C3" t="s">
        <v>70</v>
      </c>
      <c r="D3" t="str">
        <f t="shared" ref="D3:D61" si="0">IF(LEN(A3)&gt;20,LEFT(A3,18)&amp;"..",LEFT(A3,20))</f>
        <v>Green.ch</v>
      </c>
      <c r="E3" s="1">
        <f>VLOOKUP($A3,IF($B3="voip",voip_proper,landline_proper),2,FALSE)/91*60*100</f>
        <v>139.7802197802198</v>
      </c>
      <c r="F3" s="1">
        <f>VLOOKUP($A3,IF($B3="voip",voip_mobile,landline_mobile),2,FALSE)/91*60*100</f>
        <v>170.10989010989013</v>
      </c>
      <c r="G3" s="1">
        <f>AVERAGE(E3,F3)</f>
        <v>154.94505494505495</v>
      </c>
    </row>
    <row r="4" spans="1:7">
      <c r="A4" t="s">
        <v>24</v>
      </c>
      <c r="B4" t="s">
        <v>62</v>
      </c>
      <c r="C4" t="s">
        <v>71</v>
      </c>
      <c r="D4" t="str">
        <f t="shared" si="0"/>
        <v>Sunrise ADSL Talk ..</v>
      </c>
      <c r="E4" s="1">
        <f>VLOOKUP($A4,IF($B4="voip",voip_proper,landline_proper),2,FALSE)/91*60*100</f>
        <v>133.18681318681317</v>
      </c>
      <c r="F4" s="1">
        <f>VLOOKUP($A4,IF($B4="voip",voip_mobile,landline_mobile),2,FALSE)/91*60*100</f>
        <v>133.18681318681317</v>
      </c>
      <c r="G4" s="1">
        <f>AVERAGE(E4,F4)</f>
        <v>133.18681318681317</v>
      </c>
    </row>
    <row r="5" spans="1:7">
      <c r="A5" t="s">
        <v>59</v>
      </c>
      <c r="B5" t="s">
        <v>63</v>
      </c>
      <c r="C5" t="s">
        <v>70</v>
      </c>
      <c r="D5" t="str">
        <f t="shared" si="0"/>
        <v>Vartec</v>
      </c>
      <c r="E5" s="1">
        <f>VLOOKUP($A5,IF($B5="voip",voip_proper,landline_proper),2,FALSE)/91*60*100</f>
        <v>96.263736263736277</v>
      </c>
      <c r="F5" s="1">
        <f>VLOOKUP($A5,IF($B5="voip",voip_mobile,landline_mobile),2,FALSE)/91*60*100</f>
        <v>141.75824175824175</v>
      </c>
      <c r="G5" s="1">
        <f>AVERAGE(E5,F5)</f>
        <v>119.01098901098902</v>
      </c>
    </row>
    <row r="6" spans="1:7">
      <c r="A6" t="s">
        <v>55</v>
      </c>
      <c r="B6" t="s">
        <v>63</v>
      </c>
      <c r="C6" t="s">
        <v>70</v>
      </c>
      <c r="D6" t="str">
        <f t="shared" si="0"/>
        <v>Vartec old</v>
      </c>
      <c r="E6" s="1">
        <f>VLOOKUP($A6,IF($B6="voip",voip_proper,landline_proper),2,FALSE)/91*60*100</f>
        <v>90.329670329670336</v>
      </c>
      <c r="F6" s="1">
        <f>VLOOKUP($A6,IF($B6="voip",voip_mobile,landline_mobile),2,FALSE)/91*60*100</f>
        <v>135.16483516483518</v>
      </c>
      <c r="G6" s="1">
        <f>AVERAGE(E6,F6)</f>
        <v>112.74725274725276</v>
      </c>
    </row>
    <row r="7" spans="1:7">
      <c r="A7" t="s">
        <v>57</v>
      </c>
      <c r="B7" t="s">
        <v>63</v>
      </c>
      <c r="C7" t="s">
        <v>70</v>
      </c>
      <c r="D7" t="str">
        <f t="shared" si="0"/>
        <v>Cablecom Digital P..</v>
      </c>
      <c r="E7" s="1">
        <f>VLOOKUP($A7,IF($B7="voip",voip_proper,landline_proper),2,FALSE)/91*60*100</f>
        <v>106.81318681318682</v>
      </c>
      <c r="F7" s="1">
        <f>VLOOKUP($A7,IF($B7="voip",voip_mobile,landline_mobile),2,FALSE)/91*60*100</f>
        <v>106.81318681318682</v>
      </c>
      <c r="G7" s="1">
        <f>AVERAGE(E7,F7)</f>
        <v>106.81318681318682</v>
      </c>
    </row>
    <row r="8" spans="1:7">
      <c r="A8" t="s">
        <v>58</v>
      </c>
      <c r="B8" t="s">
        <v>63</v>
      </c>
      <c r="C8" t="s">
        <v>70</v>
      </c>
      <c r="D8" t="str">
        <f t="shared" si="0"/>
        <v>Télésonique</v>
      </c>
      <c r="E8" s="1">
        <f>VLOOKUP($A8,IF($B8="voip",voip_proper,landline_proper),2,FALSE)/91*60*100</f>
        <v>92.307692307692307</v>
      </c>
      <c r="F8" s="1">
        <f>VLOOKUP($A8,IF($B8="voip",voip_mobile,landline_mobile),2,FALSE)/91*60*100</f>
        <v>118.68131868131869</v>
      </c>
      <c r="G8" s="1">
        <f>AVERAGE(E8,F8)</f>
        <v>105.49450549450549</v>
      </c>
    </row>
    <row r="9" spans="1:7">
      <c r="A9" t="s">
        <v>56</v>
      </c>
      <c r="B9" t="s">
        <v>63</v>
      </c>
      <c r="C9" t="s">
        <v>70</v>
      </c>
      <c r="D9" t="str">
        <f t="shared" si="0"/>
        <v>MyTel Swiss Select</v>
      </c>
      <c r="E9" s="1">
        <f>VLOOKUP($A9,IF($B9="voip",voip_proper,landline_proper),2,FALSE)/91*60*100</f>
        <v>100.21978021978022</v>
      </c>
      <c r="F9" s="1">
        <f>VLOOKUP($A9,IF($B9="voip",voip_mobile,landline_mobile),2,FALSE)/91*60*100</f>
        <v>100.21978021978022</v>
      </c>
      <c r="G9" s="1">
        <f>AVERAGE(E9,F9)</f>
        <v>100.21978021978022</v>
      </c>
    </row>
    <row r="10" spans="1:7">
      <c r="A10" t="s">
        <v>52</v>
      </c>
      <c r="B10" t="s">
        <v>63</v>
      </c>
      <c r="C10" t="s">
        <v>70</v>
      </c>
      <c r="D10" t="str">
        <f t="shared" si="0"/>
        <v>Primus Spectra</v>
      </c>
      <c r="E10" s="1">
        <f>VLOOKUP($A10,IF($B10="voip",voip_proper,landline_proper),2,FALSE)/91*60*100</f>
        <v>92.967032967032964</v>
      </c>
      <c r="F10" s="1">
        <f>VLOOKUP($A10,IF($B10="voip",voip_mobile,landline_mobile),2,FALSE)/91*60*100</f>
        <v>92.967032967032964</v>
      </c>
      <c r="G10" s="1">
        <f>AVERAGE(E10,F10)</f>
        <v>92.967032967032964</v>
      </c>
    </row>
    <row r="11" spans="1:7">
      <c r="A11" t="s">
        <v>54</v>
      </c>
      <c r="B11" t="s">
        <v>63</v>
      </c>
      <c r="C11" t="s">
        <v>70</v>
      </c>
      <c r="D11" t="str">
        <f t="shared" si="0"/>
        <v>Telebroke Business</v>
      </c>
      <c r="E11" s="1">
        <f>VLOOKUP($A11,IF($B11="voip",voip_proper,landline_proper),2,FALSE)/91*60*100</f>
        <v>85.054945054945065</v>
      </c>
      <c r="F11" s="1">
        <f>VLOOKUP($A11,IF($B11="voip",voip_mobile,landline_mobile),2,FALSE)/91*60*100</f>
        <v>100.21978021978022</v>
      </c>
      <c r="G11" s="1">
        <f>AVERAGE(E11,F11)</f>
        <v>92.637362637362642</v>
      </c>
    </row>
    <row r="12" spans="1:7">
      <c r="A12" t="s">
        <v>47</v>
      </c>
      <c r="B12" t="s">
        <v>63</v>
      </c>
      <c r="C12" t="s">
        <v>70</v>
      </c>
      <c r="D12" t="str">
        <f t="shared" si="0"/>
        <v>Solnet Voice</v>
      </c>
      <c r="E12" s="1">
        <f>VLOOKUP($A12,IF($B12="voip",voip_proper,landline_proper),2,FALSE)/91*60*100</f>
        <v>65.27472527472527</v>
      </c>
      <c r="F12" s="1">
        <f>VLOOKUP($A12,IF($B12="voip",voip_mobile,landline_mobile),2,FALSE)/91*60*100</f>
        <v>118.02197802197803</v>
      </c>
      <c r="G12" s="1">
        <f>AVERAGE(E12,F12)</f>
        <v>91.64835164835165</v>
      </c>
    </row>
    <row r="13" spans="1:7">
      <c r="A13" t="s">
        <v>53</v>
      </c>
      <c r="B13" t="s">
        <v>63</v>
      </c>
      <c r="C13" t="s">
        <v>70</v>
      </c>
      <c r="D13" t="str">
        <f t="shared" si="0"/>
        <v>Telecom FL</v>
      </c>
      <c r="E13" s="1">
        <f>VLOOKUP($A13,IF($B13="voip",voip_proper,landline_proper),2,FALSE)/91*60*100</f>
        <v>85.714285714285722</v>
      </c>
      <c r="F13" s="1">
        <f>VLOOKUP($A13,IF($B13="voip",voip_mobile,landline_mobile),2,FALSE)/91*60*100</f>
        <v>92.307692307692307</v>
      </c>
      <c r="G13" s="1">
        <f>AVERAGE(E13,F13)</f>
        <v>89.010989010989022</v>
      </c>
    </row>
    <row r="14" spans="1:7">
      <c r="A14" t="s">
        <v>38</v>
      </c>
      <c r="B14" t="s">
        <v>63</v>
      </c>
      <c r="C14" t="s">
        <v>70</v>
      </c>
      <c r="D14" t="str">
        <f t="shared" si="0"/>
        <v>Tele2 Moonlight</v>
      </c>
      <c r="E14" s="1">
        <f>VLOOKUP($A14,IF($B14="voip",voip_proper,landline_proper),2,FALSE)/91*60*100</f>
        <v>74.505494505494497</v>
      </c>
      <c r="F14" s="1">
        <f>VLOOKUP($A14,IF($B14="voip",voip_mobile,landline_mobile),2,FALSE)/91*60*100</f>
        <v>93.626373626373621</v>
      </c>
      <c r="G14" s="1">
        <f>AVERAGE(E14,F14)</f>
        <v>84.065934065934059</v>
      </c>
    </row>
    <row r="15" spans="1:7">
      <c r="A15" t="s">
        <v>41</v>
      </c>
      <c r="B15" t="s">
        <v>63</v>
      </c>
      <c r="C15" t="s">
        <v>70</v>
      </c>
      <c r="D15" t="str">
        <f t="shared" si="0"/>
        <v>Tele2 Moonlight We..</v>
      </c>
      <c r="E15" s="1">
        <f>VLOOKUP($A15,IF($B15="voip",voip_proper,landline_proper),2,FALSE)/91*60*100</f>
        <v>74.505494505494497</v>
      </c>
      <c r="F15" s="1">
        <f>VLOOKUP($A15,IF($B15="voip",voip_mobile,landline_mobile),2,FALSE)/91*60*100</f>
        <v>93.626373626373621</v>
      </c>
      <c r="G15" s="1">
        <f>AVERAGE(E15,F15)</f>
        <v>84.065934065934059</v>
      </c>
    </row>
    <row r="16" spans="1:7">
      <c r="A16" t="s">
        <v>42</v>
      </c>
      <c r="B16" t="s">
        <v>63</v>
      </c>
      <c r="C16" t="s">
        <v>70</v>
      </c>
      <c r="D16" t="str">
        <f t="shared" si="0"/>
        <v>Econophone Moonlight</v>
      </c>
      <c r="E16" s="1">
        <f>VLOOKUP($A16,IF($B16="voip",voip_proper,landline_proper),2,FALSE)/91*60*100</f>
        <v>74.505494505494497</v>
      </c>
      <c r="F16" s="1">
        <f>VLOOKUP($A16,IF($B16="voip",voip_mobile,landline_mobile),2,FALSE)/91*60*100</f>
        <v>93.626373626373621</v>
      </c>
      <c r="G16" s="1">
        <f>AVERAGE(E16,F16)</f>
        <v>84.065934065934059</v>
      </c>
    </row>
    <row r="17" spans="1:7">
      <c r="A17" t="s">
        <v>43</v>
      </c>
      <c r="B17" t="s">
        <v>63</v>
      </c>
      <c r="C17" t="s">
        <v>70</v>
      </c>
      <c r="D17" t="str">
        <f t="shared" si="0"/>
        <v>Econophone Nonstop..</v>
      </c>
      <c r="E17" s="1">
        <f>VLOOKUP($A17,IF($B17="voip",voip_proper,landline_proper),2,FALSE)/91*60*100</f>
        <v>74.505494505494497</v>
      </c>
      <c r="F17" s="1">
        <f>VLOOKUP($A17,IF($B17="voip",voip_mobile,landline_mobile),2,FALSE)/91*60*100</f>
        <v>93.626373626373621</v>
      </c>
      <c r="G17" s="1">
        <f>AVERAGE(E17,F17)</f>
        <v>84.065934065934059</v>
      </c>
    </row>
    <row r="18" spans="1:7">
      <c r="A18" t="s">
        <v>36</v>
      </c>
      <c r="B18" t="s">
        <v>63</v>
      </c>
      <c r="C18" t="s">
        <v>70</v>
      </c>
      <c r="D18" t="str">
        <f t="shared" si="0"/>
        <v>Tele2</v>
      </c>
      <c r="E18" s="1">
        <f>VLOOKUP($A18,IF($B18="voip",voip_proper,landline_proper),2,FALSE)/91*60*100</f>
        <v>74.505494505494497</v>
      </c>
      <c r="F18" s="1">
        <f>VLOOKUP($A18,IF($B18="voip",voip_mobile,landline_mobile),2,FALSE)/91*60*100</f>
        <v>93.626373626373621</v>
      </c>
      <c r="G18" s="1">
        <f>AVERAGE(E18,F18)</f>
        <v>84.065934065934059</v>
      </c>
    </row>
    <row r="19" spans="1:7">
      <c r="A19" t="s">
        <v>40</v>
      </c>
      <c r="B19" t="s">
        <v>63</v>
      </c>
      <c r="C19" t="s">
        <v>70</v>
      </c>
      <c r="D19" t="str">
        <f t="shared" si="0"/>
        <v>Tele2 half-price N..</v>
      </c>
      <c r="E19" s="1">
        <f>VLOOKUP($A19,IF($B19="voip",voip_proper,landline_proper),2,FALSE)/91*60*100</f>
        <v>74.505494505494497</v>
      </c>
      <c r="F19" s="1">
        <f>VLOOKUP($A19,IF($B19="voip",voip_mobile,landline_mobile),2,FALSE)/91*60*100</f>
        <v>93.626373626373621</v>
      </c>
      <c r="G19" s="1">
        <f>AVERAGE(E19,F19)</f>
        <v>84.065934065934059</v>
      </c>
    </row>
    <row r="20" spans="1:7">
      <c r="A20" t="s">
        <v>51</v>
      </c>
      <c r="B20" t="s">
        <v>63</v>
      </c>
      <c r="C20" t="s">
        <v>70</v>
      </c>
      <c r="D20" t="str">
        <f t="shared" si="0"/>
        <v>Procon Telecom</v>
      </c>
      <c r="E20" s="1">
        <f>VLOOKUP($A20,IF($B20="voip",voip_proper,landline_proper),2,FALSE)/91*60*100</f>
        <v>73.186813186813197</v>
      </c>
      <c r="F20" s="1">
        <f>VLOOKUP($A20,IF($B20="voip",voip_mobile,landline_mobile),2,FALSE)/91*60*100</f>
        <v>92.967032967032964</v>
      </c>
      <c r="G20" s="1">
        <f>AVERAGE(E20,F20)</f>
        <v>83.07692307692308</v>
      </c>
    </row>
    <row r="21" spans="1:7">
      <c r="A21" t="s">
        <v>45</v>
      </c>
      <c r="B21" t="s">
        <v>63</v>
      </c>
      <c r="C21" t="s">
        <v>70</v>
      </c>
      <c r="D21" t="str">
        <f t="shared" si="0"/>
        <v>MyTel Internationa..</v>
      </c>
      <c r="E21" s="1">
        <f>VLOOKUP($A21,IF($B21="voip",voip_proper,landline_proper),2,FALSE)/91*60*100</f>
        <v>79.120879120879124</v>
      </c>
      <c r="F21" s="1">
        <f>VLOOKUP($A21,IF($B21="voip",voip_mobile,landline_mobile),2,FALSE)/91*60*100</f>
        <v>79.120879120879124</v>
      </c>
      <c r="G21" s="1">
        <f>AVERAGE(E21,F21)</f>
        <v>79.120879120879124</v>
      </c>
    </row>
    <row r="22" spans="1:7">
      <c r="A22" t="s">
        <v>49</v>
      </c>
      <c r="B22" t="s">
        <v>63</v>
      </c>
      <c r="C22" t="s">
        <v>70</v>
      </c>
      <c r="D22" t="str">
        <f t="shared" si="0"/>
        <v>Profitel</v>
      </c>
      <c r="E22" s="1">
        <f>VLOOKUP($A22,IF($B22="voip",voip_proper,landline_proper),2,FALSE)/91*60*100</f>
        <v>65.934065934065941</v>
      </c>
      <c r="F22" s="1">
        <f>VLOOKUP($A22,IF($B22="voip",voip_mobile,landline_mobile),2,FALSE)/91*60*100</f>
        <v>85.714285714285722</v>
      </c>
      <c r="G22" s="1">
        <f>AVERAGE(E22,F22)</f>
        <v>75.824175824175825</v>
      </c>
    </row>
    <row r="23" spans="1:7">
      <c r="A23" t="s">
        <v>44</v>
      </c>
      <c r="B23" t="s">
        <v>63</v>
      </c>
      <c r="C23" t="s">
        <v>70</v>
      </c>
      <c r="D23" t="str">
        <f t="shared" si="0"/>
        <v>Swisscom</v>
      </c>
      <c r="E23" s="1">
        <f>VLOOKUP($A23,IF($B23="voip",voip_proper,landline_proper),2,FALSE)/91*60*100</f>
        <v>65.934065934065941</v>
      </c>
      <c r="F23" s="1">
        <f>VLOOKUP($A23,IF($B23="voip",voip_mobile,landline_mobile),2,FALSE)/91*60*100</f>
        <v>79.120879120879124</v>
      </c>
      <c r="G23" s="1">
        <f>AVERAGE(E23,F23)</f>
        <v>72.527472527472526</v>
      </c>
    </row>
    <row r="24" spans="1:7">
      <c r="A24" t="s">
        <v>46</v>
      </c>
      <c r="B24" t="s">
        <v>63</v>
      </c>
      <c r="C24" t="s">
        <v>70</v>
      </c>
      <c r="D24" t="str">
        <f t="shared" si="0"/>
        <v>Swisscom half-pric..</v>
      </c>
      <c r="E24" s="1">
        <f>VLOOKUP($A24,IF($B24="voip",voip_proper,landline_proper),2,FALSE)/91*60*100</f>
        <v>65.934065934065941</v>
      </c>
      <c r="F24" s="1">
        <f>VLOOKUP($A24,IF($B24="voip",voip_mobile,landline_mobile),2,FALSE)/91*60*100</f>
        <v>79.120879120879124</v>
      </c>
      <c r="G24" s="1">
        <f>AVERAGE(E24,F24)</f>
        <v>72.527472527472526</v>
      </c>
    </row>
    <row r="25" spans="1:7">
      <c r="A25" t="s">
        <v>48</v>
      </c>
      <c r="B25" t="s">
        <v>63</v>
      </c>
      <c r="C25" t="s">
        <v>70</v>
      </c>
      <c r="D25" t="str">
        <f t="shared" si="0"/>
        <v>Swisscom half-pric..</v>
      </c>
      <c r="E25" s="1">
        <f>VLOOKUP($A25,IF($B25="voip",voip_proper,landline_proper),2,FALSE)/91*60*100</f>
        <v>65.934065934065941</v>
      </c>
      <c r="F25" s="1">
        <f>VLOOKUP($A25,IF($B25="voip",voip_mobile,landline_mobile),2,FALSE)/91*60*100</f>
        <v>79.120879120879124</v>
      </c>
      <c r="G25" s="1">
        <f>AVERAGE(E25,F25)</f>
        <v>72.527472527472526</v>
      </c>
    </row>
    <row r="26" spans="1:7">
      <c r="A26" t="s">
        <v>50</v>
      </c>
      <c r="B26" t="s">
        <v>63</v>
      </c>
      <c r="C26" t="s">
        <v>70</v>
      </c>
      <c r="D26" t="str">
        <f t="shared" si="0"/>
        <v>Swisscom Plauder-A..</v>
      </c>
      <c r="E26" s="1">
        <f>VLOOKUP($A26,IF($B26="voip",voip_proper,landline_proper),2,FALSE)/91*60*100</f>
        <v>65.934065934065941</v>
      </c>
      <c r="F26" s="1">
        <f>VLOOKUP($A26,IF($B26="voip",voip_mobile,landline_mobile),2,FALSE)/91*60*100</f>
        <v>79.120879120879124</v>
      </c>
      <c r="G26" s="1">
        <f>AVERAGE(E26,F26)</f>
        <v>72.527472527472526</v>
      </c>
    </row>
    <row r="27" spans="1:7">
      <c r="A27" t="s">
        <v>23</v>
      </c>
      <c r="B27" t="s">
        <v>62</v>
      </c>
      <c r="C27" t="s">
        <v>71</v>
      </c>
      <c r="D27" t="str">
        <f t="shared" si="0"/>
        <v>Phonestar</v>
      </c>
      <c r="E27" s="1">
        <f>VLOOKUP($A27,IF($B27="voip",voip_proper,landline_proper),2,FALSE)/91*60*100</f>
        <v>68.571428571428569</v>
      </c>
      <c r="F27" s="1">
        <f>VLOOKUP($A27,IF($B27="voip",voip_mobile,landline_mobile),2,FALSE)/91*60*100</f>
        <v>69.890109890109898</v>
      </c>
      <c r="G27" s="1">
        <f>AVERAGE(E27,F27)</f>
        <v>69.230769230769226</v>
      </c>
    </row>
    <row r="28" spans="1:7">
      <c r="A28" t="s">
        <v>37</v>
      </c>
      <c r="B28" t="s">
        <v>63</v>
      </c>
      <c r="C28" t="s">
        <v>70</v>
      </c>
      <c r="D28" t="str">
        <f t="shared" si="0"/>
        <v>Balkatel</v>
      </c>
      <c r="E28" s="1">
        <f>VLOOKUP($A28,IF($B28="voip",voip_proper,landline_proper),2,FALSE)/91*60*100</f>
        <v>59.340659340659343</v>
      </c>
      <c r="F28" s="1">
        <f>VLOOKUP($A28,IF($B28="voip",voip_mobile,landline_mobile),2,FALSE)/91*60*100</f>
        <v>79.120879120879124</v>
      </c>
      <c r="G28" s="1">
        <f>AVERAGE(E28,F28)</f>
        <v>69.230769230769226</v>
      </c>
    </row>
    <row r="29" spans="1:7">
      <c r="A29" t="s">
        <v>39</v>
      </c>
      <c r="B29" t="s">
        <v>63</v>
      </c>
      <c r="C29" t="s">
        <v>70</v>
      </c>
      <c r="D29" t="str">
        <f t="shared" si="0"/>
        <v>Latinotel</v>
      </c>
      <c r="E29" s="1">
        <f>VLOOKUP($A29,IF($B29="voip",voip_proper,landline_proper),2,FALSE)/91*60*100</f>
        <v>59.340659340659343</v>
      </c>
      <c r="F29" s="1">
        <f>VLOOKUP($A29,IF($B29="voip",voip_mobile,landline_mobile),2,FALSE)/91*60*100</f>
        <v>79.120879120879124</v>
      </c>
      <c r="G29" s="1">
        <f>AVERAGE(E29,F29)</f>
        <v>69.230769230769226</v>
      </c>
    </row>
    <row r="30" spans="1:7">
      <c r="A30" t="s">
        <v>35</v>
      </c>
      <c r="B30" t="s">
        <v>63</v>
      </c>
      <c r="C30" t="s">
        <v>70</v>
      </c>
      <c r="D30" t="str">
        <f t="shared" si="0"/>
        <v>EconoPhone</v>
      </c>
      <c r="E30" s="1">
        <f>VLOOKUP($A30,IF($B30="voip",voip_proper,landline_proper),2,FALSE)/91*60*100</f>
        <v>60</v>
      </c>
      <c r="F30" s="1">
        <f>VLOOKUP($A30,IF($B30="voip",voip_mobile,landline_mobile),2,FALSE)/91*60*100</f>
        <v>67.252747252747255</v>
      </c>
      <c r="G30" s="1">
        <f>AVERAGE(E30,F30)</f>
        <v>63.626373626373628</v>
      </c>
    </row>
    <row r="31" spans="1:7">
      <c r="A31" t="s">
        <v>34</v>
      </c>
      <c r="B31" t="s">
        <v>63</v>
      </c>
      <c r="C31" t="s">
        <v>70</v>
      </c>
      <c r="D31" t="str">
        <f t="shared" si="0"/>
        <v>abalon</v>
      </c>
      <c r="E31" s="1">
        <f>VLOOKUP($A31,IF($B31="voip",voip_proper,landline_proper),2,FALSE)/91*60*100</f>
        <v>46.153846153846153</v>
      </c>
      <c r="F31" s="1">
        <f>VLOOKUP($A31,IF($B31="voip",voip_mobile,landline_mobile),2,FALSE)/91*60*100</f>
        <v>72.527472527472526</v>
      </c>
      <c r="G31" s="1">
        <f>AVERAGE(E31,F31)</f>
        <v>59.340659340659343</v>
      </c>
    </row>
    <row r="32" spans="1:7">
      <c r="A32" t="s">
        <v>15</v>
      </c>
      <c r="B32" t="s">
        <v>62</v>
      </c>
      <c r="C32" t="s">
        <v>71</v>
      </c>
      <c r="D32" t="str">
        <f t="shared" si="0"/>
        <v>Dynamic-phone.ch</v>
      </c>
      <c r="E32" s="1">
        <f>VLOOKUP($A32,IF($B32="voip",voip_proper,landline_proper),2,FALSE)/91*60*100</f>
        <v>56.703296703296701</v>
      </c>
      <c r="F32" s="1">
        <f>VLOOKUP($A32,IF($B32="voip",voip_mobile,landline_mobile),2,FALSE)/91*60*100</f>
        <v>58.021978021978029</v>
      </c>
      <c r="G32" s="1">
        <f>AVERAGE(E32,F32)</f>
        <v>57.362637362637365</v>
      </c>
    </row>
    <row r="33" spans="1:7">
      <c r="A33" t="s">
        <v>17</v>
      </c>
      <c r="B33" t="s">
        <v>62</v>
      </c>
      <c r="C33" t="s">
        <v>71</v>
      </c>
      <c r="D33" t="str">
        <f t="shared" si="0"/>
        <v>Guest-voip.ch</v>
      </c>
      <c r="E33" s="1">
        <f>VLOOKUP($A33,IF($B33="voip",voip_proper,landline_proper),2,FALSE)/91*60*100</f>
        <v>56.703296703296701</v>
      </c>
      <c r="F33" s="1">
        <f>VLOOKUP($A33,IF($B33="voip",voip_mobile,landline_mobile),2,FALSE)/91*60*100</f>
        <v>58.021978021978029</v>
      </c>
      <c r="G33" s="1">
        <f>AVERAGE(E33,F33)</f>
        <v>57.362637362637365</v>
      </c>
    </row>
    <row r="34" spans="1:7">
      <c r="A34" t="s">
        <v>19</v>
      </c>
      <c r="B34" t="s">
        <v>62</v>
      </c>
      <c r="C34" t="s">
        <v>71</v>
      </c>
      <c r="D34" t="str">
        <f t="shared" si="0"/>
        <v>Voiplink</v>
      </c>
      <c r="E34" s="1">
        <f>VLOOKUP($A34,IF($B34="voip",voip_proper,landline_proper),2,FALSE)/91*60*100</f>
        <v>56.703296703296701</v>
      </c>
      <c r="F34" s="1">
        <f>VLOOKUP($A34,IF($B34="voip",voip_mobile,landline_mobile),2,FALSE)/91*60*100</f>
        <v>58.021978021978029</v>
      </c>
      <c r="G34" s="1">
        <f>AVERAGE(E34,F34)</f>
        <v>57.362637362637365</v>
      </c>
    </row>
    <row r="35" spans="1:7">
      <c r="A35" t="s">
        <v>20</v>
      </c>
      <c r="B35" t="s">
        <v>62</v>
      </c>
      <c r="C35" t="s">
        <v>71</v>
      </c>
      <c r="D35" t="str">
        <f t="shared" si="0"/>
        <v>Citytel</v>
      </c>
      <c r="E35" s="1">
        <f>VLOOKUP($A35,IF($B35="voip",voip_proper,landline_proper),2,FALSE)/91*60*100</f>
        <v>56.703296703296701</v>
      </c>
      <c r="F35" s="1">
        <f>VLOOKUP($A35,IF($B35="voip",voip_mobile,landline_mobile),2,FALSE)/91*60*100</f>
        <v>58.021978021978029</v>
      </c>
      <c r="G35" s="1">
        <f>AVERAGE(E35,F35)</f>
        <v>57.362637362637365</v>
      </c>
    </row>
    <row r="36" spans="1:7">
      <c r="A36" t="s">
        <v>21</v>
      </c>
      <c r="B36" t="s">
        <v>62</v>
      </c>
      <c r="C36" t="s">
        <v>71</v>
      </c>
      <c r="D36" t="str">
        <f t="shared" si="0"/>
        <v>Onephone Swiss</v>
      </c>
      <c r="E36" s="1">
        <f>VLOOKUP($A36,IF($B36="voip",voip_proper,landline_proper),2,FALSE)/91*60*100</f>
        <v>56.703296703296701</v>
      </c>
      <c r="F36" s="1">
        <f>VLOOKUP($A36,IF($B36="voip",voip_mobile,landline_mobile),2,FALSE)/91*60*100</f>
        <v>58.021978021978029</v>
      </c>
      <c r="G36" s="1">
        <f>AVERAGE(E36,F36)</f>
        <v>57.362637362637365</v>
      </c>
    </row>
    <row r="37" spans="1:7">
      <c r="A37" t="s">
        <v>22</v>
      </c>
      <c r="B37" t="s">
        <v>62</v>
      </c>
      <c r="C37" t="s">
        <v>71</v>
      </c>
      <c r="D37" t="str">
        <f t="shared" si="0"/>
        <v>Onephone Internati..</v>
      </c>
      <c r="E37" s="1">
        <f>VLOOKUP($A37,IF($B37="voip",voip_proper,landline_proper),2,FALSE)/91*60*100</f>
        <v>56.703296703296701</v>
      </c>
      <c r="F37" s="1">
        <f>VLOOKUP($A37,IF($B37="voip",voip_mobile,landline_mobile),2,FALSE)/91*60*100</f>
        <v>58.021978021978029</v>
      </c>
      <c r="G37" s="1">
        <f>AVERAGE(E37,F37)</f>
        <v>57.362637362637365</v>
      </c>
    </row>
    <row r="38" spans="1:7">
      <c r="A38" t="s">
        <v>27</v>
      </c>
      <c r="B38" t="s">
        <v>63</v>
      </c>
      <c r="C38" t="s">
        <v>70</v>
      </c>
      <c r="D38" t="str">
        <f t="shared" si="0"/>
        <v>Swisscom half-pric..</v>
      </c>
      <c r="E38" s="1">
        <f>VLOOKUP($A38,IF($B38="voip",voip_proper,landline_proper),2,FALSE)/91*60*100</f>
        <v>32.967032967032971</v>
      </c>
      <c r="F38" s="1">
        <f>VLOOKUP($A38,IF($B38="voip",voip_mobile,landline_mobile),2,FALSE)/91*60*100</f>
        <v>79.120879120879124</v>
      </c>
      <c r="G38" s="1">
        <f>AVERAGE(E38,F38)</f>
        <v>56.043956043956044</v>
      </c>
    </row>
    <row r="39" spans="1:7">
      <c r="A39" t="s">
        <v>29</v>
      </c>
      <c r="B39" t="s">
        <v>63</v>
      </c>
      <c r="C39" t="s">
        <v>70</v>
      </c>
      <c r="D39" t="str">
        <f t="shared" si="0"/>
        <v>Swisscom half-pric..</v>
      </c>
      <c r="E39" s="1">
        <f>VLOOKUP($A39,IF($B39="voip",voip_proper,landline_proper),2,FALSE)/91*60*100</f>
        <v>32.967032967032971</v>
      </c>
      <c r="F39" s="1">
        <f>VLOOKUP($A39,IF($B39="voip",voip_mobile,landline_mobile),2,FALSE)/91*60*100</f>
        <v>79.120879120879124</v>
      </c>
      <c r="G39" s="1">
        <f>AVERAGE(E39,F39)</f>
        <v>56.043956043956044</v>
      </c>
    </row>
    <row r="40" spans="1:7">
      <c r="A40" t="s">
        <v>13</v>
      </c>
      <c r="B40" t="s">
        <v>62</v>
      </c>
      <c r="C40" t="s">
        <v>71</v>
      </c>
      <c r="D40" t="str">
        <f t="shared" si="0"/>
        <v>Ticinocom Digitel</v>
      </c>
      <c r="E40" s="1">
        <f>VLOOKUP($A40,IF($B40="voip",voip_proper,landline_proper),2,FALSE)/91*60*100</f>
        <v>53.406593406593409</v>
      </c>
      <c r="F40" s="1">
        <f>VLOOKUP($A40,IF($B40="voip",voip_mobile,landline_mobile),2,FALSE)/91*60*100</f>
        <v>53.406593406593409</v>
      </c>
      <c r="G40" s="1">
        <f>AVERAGE(E40,F40)</f>
        <v>53.406593406593409</v>
      </c>
    </row>
    <row r="41" spans="1:7">
      <c r="A41" t="s">
        <v>14</v>
      </c>
      <c r="B41" t="s">
        <v>62</v>
      </c>
      <c r="C41" t="s">
        <v>71</v>
      </c>
      <c r="D41" t="str">
        <f t="shared" si="0"/>
        <v>E-fon</v>
      </c>
      <c r="E41" s="1">
        <f>VLOOKUP($A41,IF($B41="voip",voip_proper,landline_proper),2,FALSE)/91*60*100</f>
        <v>37.582417582417584</v>
      </c>
      <c r="F41" s="1">
        <f>VLOOKUP($A41,IF($B41="voip",voip_mobile,landline_mobile),2,FALSE)/91*60*100</f>
        <v>68.571428571428569</v>
      </c>
      <c r="G41" s="1">
        <f>AVERAGE(E41,F41)</f>
        <v>53.07692307692308</v>
      </c>
    </row>
    <row r="42" spans="1:7">
      <c r="A42" t="s">
        <v>16</v>
      </c>
      <c r="B42" t="s">
        <v>62</v>
      </c>
      <c r="C42" t="s">
        <v>71</v>
      </c>
      <c r="D42" t="str">
        <f t="shared" si="0"/>
        <v>Mexan</v>
      </c>
      <c r="E42" s="1">
        <f>VLOOKUP($A42,IF($B42="voip",voip_proper,landline_proper),2,FALSE)/91*60*100</f>
        <v>37.582417582417584</v>
      </c>
      <c r="F42" s="1">
        <f>VLOOKUP($A42,IF($B42="voip",voip_mobile,landline_mobile),2,FALSE)/91*60*100</f>
        <v>68.571428571428569</v>
      </c>
      <c r="G42" s="1">
        <f>AVERAGE(E42,F42)</f>
        <v>53.07692307692308</v>
      </c>
    </row>
    <row r="43" spans="1:7">
      <c r="A43" t="s">
        <v>18</v>
      </c>
      <c r="B43" t="s">
        <v>62</v>
      </c>
      <c r="C43" t="s">
        <v>71</v>
      </c>
      <c r="D43" t="str">
        <f t="shared" si="0"/>
        <v>TIC VoIP</v>
      </c>
      <c r="E43" s="1">
        <f>VLOOKUP($A43,IF($B43="voip",voip_proper,landline_proper),2,FALSE)/91*60*100</f>
        <v>37.582417582417584</v>
      </c>
      <c r="F43" s="1">
        <f>VLOOKUP($A43,IF($B43="voip",voip_mobile,landline_mobile),2,FALSE)/91*60*100</f>
        <v>68.571428571428569</v>
      </c>
      <c r="G43" s="1">
        <f>AVERAGE(E43,F43)</f>
        <v>53.07692307692308</v>
      </c>
    </row>
    <row r="44" spans="1:7">
      <c r="A44" t="s">
        <v>31</v>
      </c>
      <c r="B44" t="s">
        <v>63</v>
      </c>
      <c r="C44" t="s">
        <v>70</v>
      </c>
      <c r="D44" t="str">
        <f t="shared" si="0"/>
        <v>Intertel</v>
      </c>
      <c r="E44" s="1">
        <f>VLOOKUP($A44,IF($B44="voip",voip_proper,landline_proper),2,FALSE)/91*60*100</f>
        <v>50.109890109890109</v>
      </c>
      <c r="F44" s="1">
        <f>VLOOKUP($A44,IF($B44="voip",voip_mobile,landline_mobile),2,FALSE)/91*60*100</f>
        <v>50.109890109890109</v>
      </c>
      <c r="G44" s="1">
        <f>AVERAGE(E44,F44)</f>
        <v>50.109890109890109</v>
      </c>
    </row>
    <row r="45" spans="1:7">
      <c r="A45" t="s">
        <v>30</v>
      </c>
      <c r="B45" t="s">
        <v>63</v>
      </c>
      <c r="C45" t="s">
        <v>70</v>
      </c>
      <c r="D45" t="str">
        <f t="shared" si="0"/>
        <v>PhoneWorld Business</v>
      </c>
      <c r="E45" s="1">
        <f>VLOOKUP($A45,IF($B45="voip",voip_proper,landline_proper),2,FALSE)/91*60*100</f>
        <v>48.131868131868139</v>
      </c>
      <c r="F45" s="1">
        <f>VLOOKUP($A45,IF($B45="voip",voip_mobile,landline_mobile),2,FALSE)/91*60*100</f>
        <v>48.131868131868139</v>
      </c>
      <c r="G45" s="1">
        <f>AVERAGE(E45,F45)</f>
        <v>48.131868131868139</v>
      </c>
    </row>
    <row r="46" spans="1:7">
      <c r="A46" t="s">
        <v>32</v>
      </c>
      <c r="B46" t="s">
        <v>63</v>
      </c>
      <c r="C46" t="s">
        <v>70</v>
      </c>
      <c r="D46" t="str">
        <f t="shared" si="0"/>
        <v>Talk Talk Day</v>
      </c>
      <c r="E46" s="1">
        <f>VLOOKUP($A46,IF($B46="voip",voip_proper,landline_proper),2,FALSE)/91*60*100</f>
        <v>39.560439560439562</v>
      </c>
      <c r="F46" s="1">
        <f>VLOOKUP($A46,IF($B46="voip",voip_mobile,landline_mobile),2,FALSE)/91*60*100</f>
        <v>52.747252747252752</v>
      </c>
      <c r="G46" s="1">
        <f>AVERAGE(E46,F46)</f>
        <v>46.15384615384616</v>
      </c>
    </row>
    <row r="47" spans="1:7">
      <c r="A47" t="s">
        <v>33</v>
      </c>
      <c r="B47" t="s">
        <v>63</v>
      </c>
      <c r="C47" t="s">
        <v>70</v>
      </c>
      <c r="D47" t="str">
        <f t="shared" si="0"/>
        <v>Talk Talk Night</v>
      </c>
      <c r="E47" s="1">
        <f>VLOOKUP($A47,IF($B47="voip",voip_proper,landline_proper),2,FALSE)/91*60*100</f>
        <v>39.560439560439562</v>
      </c>
      <c r="F47" s="1">
        <f>VLOOKUP($A47,IF($B47="voip",voip_mobile,landline_mobile),2,FALSE)/91*60*100</f>
        <v>52.747252747252752</v>
      </c>
      <c r="G47" s="1">
        <f>AVERAGE(E47,F47)</f>
        <v>46.15384615384616</v>
      </c>
    </row>
    <row r="48" spans="1:7">
      <c r="A48" t="s">
        <v>11</v>
      </c>
      <c r="B48" t="s">
        <v>62</v>
      </c>
      <c r="C48" t="s">
        <v>71</v>
      </c>
      <c r="D48" t="str">
        <f t="shared" si="0"/>
        <v>Extrafon</v>
      </c>
      <c r="E48" s="1">
        <f>VLOOKUP($A48,IF($B48="voip",voip_proper,landline_proper),2,FALSE)/91*60*100</f>
        <v>25.054945054945055</v>
      </c>
      <c r="F48" s="1">
        <f>VLOOKUP($A48,IF($B48="voip",voip_mobile,landline_mobile),2,FALSE)/91*60*100</f>
        <v>60</v>
      </c>
      <c r="G48" s="1">
        <f>AVERAGE(E48,F48)</f>
        <v>42.527472527472526</v>
      </c>
    </row>
    <row r="49" spans="1:7">
      <c r="A49" t="s">
        <v>12</v>
      </c>
      <c r="B49" t="s">
        <v>62</v>
      </c>
      <c r="C49" t="s">
        <v>71</v>
      </c>
      <c r="D49" t="str">
        <f t="shared" si="0"/>
        <v>Green.ch Home IP P..</v>
      </c>
      <c r="E49" s="1">
        <f>VLOOKUP($A49,IF($B49="voip",voip_proper,landline_proper),2,FALSE)/91*60*100</f>
        <v>29.670329670329672</v>
      </c>
      <c r="F49" s="1">
        <f>VLOOKUP($A49,IF($B49="voip",voip_mobile,landline_mobile),2,FALSE)/91*60*100</f>
        <v>54.065934065934066</v>
      </c>
      <c r="G49" s="1">
        <f>AVERAGE(E49,F49)</f>
        <v>41.868131868131869</v>
      </c>
    </row>
    <row r="50" spans="1:7">
      <c r="A50" t="s">
        <v>28</v>
      </c>
      <c r="B50" t="s">
        <v>63</v>
      </c>
      <c r="C50" t="s">
        <v>70</v>
      </c>
      <c r="D50" t="str">
        <f t="shared" si="0"/>
        <v>Mobilezone Com (Gl..</v>
      </c>
      <c r="E50" s="1">
        <f>VLOOKUP($A50,IF($B50="voip",voip_proper,landline_proper),2,FALSE)/91*60*100</f>
        <v>39.560439560439562</v>
      </c>
      <c r="F50" s="1">
        <f>VLOOKUP($A50,IF($B50="voip",voip_mobile,landline_mobile),2,FALSE)/91*60*100</f>
        <v>42.857142857142861</v>
      </c>
      <c r="G50" s="1">
        <f>AVERAGE(E50,F50)</f>
        <v>41.208791208791212</v>
      </c>
    </row>
    <row r="51" spans="1:7">
      <c r="A51">
        <v>10787</v>
      </c>
      <c r="B51" t="s">
        <v>63</v>
      </c>
      <c r="C51" t="s">
        <v>70</v>
      </c>
      <c r="D51" t="str">
        <f t="shared" si="0"/>
        <v>10787</v>
      </c>
      <c r="E51" s="1">
        <f>VLOOKUP($A51,IF($B51="voip",voip_proper,landline_proper),2,FALSE)/91*60*100</f>
        <v>32.307692307692307</v>
      </c>
      <c r="F51" s="1">
        <f>VLOOKUP($A51,IF($B51="voip",voip_mobile,landline_mobile),2,FALSE)/91*60*100</f>
        <v>32.307692307692307</v>
      </c>
      <c r="G51" s="1">
        <f>AVERAGE(E51,F51)</f>
        <v>32.307692307692307</v>
      </c>
    </row>
    <row r="52" spans="1:7">
      <c r="A52" t="s">
        <v>25</v>
      </c>
      <c r="B52" t="s">
        <v>63</v>
      </c>
      <c r="C52" t="s">
        <v>70</v>
      </c>
      <c r="D52" t="str">
        <f t="shared" si="0"/>
        <v>RedTelecom 10851</v>
      </c>
      <c r="E52" s="1">
        <f>VLOOKUP($A52,IF($B52="voip",voip_proper,landline_proper),2,FALSE)/91*60*100</f>
        <v>30.989010989010985</v>
      </c>
      <c r="F52" s="1">
        <f>VLOOKUP($A52,IF($B52="voip",voip_mobile,landline_mobile),2,FALSE)/91*60*100</f>
        <v>30.989010989010985</v>
      </c>
      <c r="G52" s="1">
        <f>AVERAGE(E52,F52)</f>
        <v>30.989010989010985</v>
      </c>
    </row>
    <row r="53" spans="1:7">
      <c r="A53" t="s">
        <v>26</v>
      </c>
      <c r="B53" t="s">
        <v>63</v>
      </c>
      <c r="C53" t="s">
        <v>70</v>
      </c>
      <c r="D53" t="str">
        <f t="shared" si="0"/>
        <v>RedTelecom 10844</v>
      </c>
      <c r="E53" s="1">
        <f>VLOOKUP($A53,IF($B53="voip",voip_proper,landline_proper),2,FALSE)/91*60*100</f>
        <v>30.989010989010985</v>
      </c>
      <c r="F53" s="1">
        <f>VLOOKUP($A53,IF($B53="voip",voip_mobile,landline_mobile),2,FALSE)/91*60*100</f>
        <v>30.989010989010985</v>
      </c>
      <c r="G53" s="1">
        <f>AVERAGE(E53,F53)</f>
        <v>30.989010989010985</v>
      </c>
    </row>
    <row r="54" spans="1:7">
      <c r="A54" t="s">
        <v>5</v>
      </c>
      <c r="B54" t="s">
        <v>62</v>
      </c>
      <c r="C54" t="s">
        <v>71</v>
      </c>
      <c r="D54" t="str">
        <f t="shared" si="0"/>
        <v>Sipcall.ch</v>
      </c>
      <c r="E54" s="1">
        <f>VLOOKUP($A54,IF($B54="voip",voip_proper,landline_proper),2,FALSE)/91*60*100</f>
        <v>35.604395604395606</v>
      </c>
      <c r="F54" s="1">
        <f>VLOOKUP($A54,IF($B54="voip",voip_mobile,landline_mobile),2,FALSE)/91*60*100</f>
        <v>25.714285714285719</v>
      </c>
      <c r="G54" s="1">
        <f>AVERAGE(E54,F54)</f>
        <v>30.659340659340664</v>
      </c>
    </row>
    <row r="55" spans="1:7">
      <c r="A55" t="s">
        <v>10</v>
      </c>
      <c r="B55" t="s">
        <v>62</v>
      </c>
      <c r="C55" t="s">
        <v>71</v>
      </c>
      <c r="D55" t="str">
        <f t="shared" si="0"/>
        <v>Netstream Netvoip</v>
      </c>
      <c r="E55" s="1">
        <f>VLOOKUP($A55,IF($B55="voip",voip_proper,landline_proper),2,FALSE)/91*60*100</f>
        <v>25.054945054945055</v>
      </c>
      <c r="F55" s="1">
        <f>VLOOKUP($A55,IF($B55="voip",voip_mobile,landline_mobile),2,FALSE)/91*60*100</f>
        <v>30.989010989010985</v>
      </c>
      <c r="G55" s="1">
        <f>AVERAGE(E55,F55)</f>
        <v>28.021978021978022</v>
      </c>
    </row>
    <row r="56" spans="1:7">
      <c r="A56" t="s">
        <v>9</v>
      </c>
      <c r="B56" t="s">
        <v>62</v>
      </c>
      <c r="C56" t="s">
        <v>71</v>
      </c>
      <c r="D56" t="str">
        <f t="shared" si="0"/>
        <v>Give-me-fon</v>
      </c>
      <c r="E56" s="1">
        <f>VLOOKUP($A56,IF($B56="voip",voip_proper,landline_proper),2,FALSE)/91*60*100</f>
        <v>27.032967032967033</v>
      </c>
      <c r="F56" s="1">
        <f>VLOOKUP($A56,IF($B56="voip",voip_mobile,landline_mobile),2,FALSE)/91*60*100</f>
        <v>27.69230769230769</v>
      </c>
      <c r="G56" s="1">
        <f>AVERAGE(E56,F56)</f>
        <v>27.362637362637361</v>
      </c>
    </row>
    <row r="57" spans="1:7">
      <c r="A57" t="s">
        <v>4</v>
      </c>
      <c r="B57" t="s">
        <v>62</v>
      </c>
      <c r="C57" t="s">
        <v>71</v>
      </c>
      <c r="D57" t="str">
        <f t="shared" si="0"/>
        <v>Swiss IP Com Basic</v>
      </c>
      <c r="E57" s="1">
        <f>VLOOKUP($A57,IF($B57="voip",voip_proper,landline_proper),2,FALSE)/91*60*100</f>
        <v>24.395604395604394</v>
      </c>
      <c r="F57" s="1">
        <f>VLOOKUP($A57,IF($B57="voip",voip_mobile,landline_mobile),2,FALSE)/91*60*100</f>
        <v>29.670329670329672</v>
      </c>
      <c r="G57" s="1">
        <f>AVERAGE(E57,F57)</f>
        <v>27.032967032967033</v>
      </c>
    </row>
    <row r="58" spans="1:7">
      <c r="A58" t="s">
        <v>6</v>
      </c>
      <c r="B58" t="s">
        <v>62</v>
      </c>
      <c r="C58" t="s">
        <v>71</v>
      </c>
      <c r="D58" t="str">
        <f t="shared" si="0"/>
        <v>Swiss IP Com unlim..</v>
      </c>
      <c r="E58" s="1">
        <f>VLOOKUP($A58,IF($B58="voip",voip_proper,landline_proper),2,FALSE)/91*60*100</f>
        <v>24.395604395604394</v>
      </c>
      <c r="F58" s="1">
        <f>VLOOKUP($A58,IF($B58="voip",voip_mobile,landline_mobile),2,FALSE)/91*60*100</f>
        <v>29.670329670329672</v>
      </c>
      <c r="G58" s="1">
        <f>AVERAGE(E58,F58)</f>
        <v>27.032967032967033</v>
      </c>
    </row>
    <row r="59" spans="1:7">
      <c r="A59" t="s">
        <v>8</v>
      </c>
      <c r="B59" t="s">
        <v>62</v>
      </c>
      <c r="C59" t="s">
        <v>71</v>
      </c>
      <c r="D59" t="str">
        <f t="shared" si="0"/>
        <v>Swiss IP Com unlim..</v>
      </c>
      <c r="E59" s="1">
        <f>VLOOKUP($A59,IF($B59="voip",voip_proper,landline_proper),2,FALSE)/91*60*100</f>
        <v>24.395604395604394</v>
      </c>
      <c r="F59" s="1">
        <f>VLOOKUP($A59,IF($B59="voip",voip_mobile,landline_mobile),2,FALSE)/91*60*100</f>
        <v>29.670329670329672</v>
      </c>
      <c r="G59" s="1">
        <f>AVERAGE(E59,F59)</f>
        <v>27.032967032967033</v>
      </c>
    </row>
    <row r="60" spans="1:7">
      <c r="A60" t="s">
        <v>7</v>
      </c>
      <c r="B60" t="s">
        <v>62</v>
      </c>
      <c r="C60" t="s">
        <v>71</v>
      </c>
      <c r="D60" t="str">
        <f t="shared" si="0"/>
        <v>Peoplefone</v>
      </c>
      <c r="E60" s="1">
        <f>VLOOKUP($A60,IF($B60="voip",voip_proper,landline_proper),2,FALSE)/91*60*100</f>
        <v>26.373626373626376</v>
      </c>
      <c r="F60" s="1">
        <f>VLOOKUP($A60,IF($B60="voip",voip_mobile,landline_mobile),2,FALSE)/91*60*100</f>
        <v>26.373626373626376</v>
      </c>
      <c r="G60" s="1">
        <f>AVERAGE(E60,F60)</f>
        <v>26.373626373626376</v>
      </c>
    </row>
    <row r="61" spans="1:7">
      <c r="A61" t="s">
        <v>72</v>
      </c>
      <c r="B61" t="s">
        <v>62</v>
      </c>
      <c r="C61" t="s">
        <v>71</v>
      </c>
      <c r="D61" t="str">
        <f t="shared" si="0"/>
        <v>SWITZERNET</v>
      </c>
      <c r="E61" s="1">
        <f>VLOOKUP($A61,IF($B61="voip",voip_proper,landline_proper),2,FALSE)/91*60*100</f>
        <v>19.780219780219781</v>
      </c>
      <c r="F61" s="1">
        <f>VLOOKUP($A61,IF($B61="voip",voip_mobile,landline_mobile),2,FALSE)/91*60*100</f>
        <v>21.758241758241759</v>
      </c>
      <c r="G61" s="1">
        <f>AVERAGE(E61,F61)</f>
        <v>20.76923076923077</v>
      </c>
    </row>
  </sheetData>
  <sortState ref="A1:G61">
    <sortCondition descending="1" ref="G1"/>
  </sortState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landline_mobile</vt:lpstr>
      <vt:lpstr>landline_proper</vt:lpstr>
      <vt:lpstr>voip_mobile</vt:lpstr>
      <vt:lpstr>voip_proper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2009-04-07T14:35:17Z</dcterms:modified>
</cp:coreProperties>
</file>